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2330" activeTab="0"/>
  </bookViews>
  <sheets>
    <sheet name="DCE2021" sheetId="1" r:id="rId1"/>
    <sheet name="Planilha1" sheetId="2" r:id="rId2"/>
  </sheets>
  <definedNames>
    <definedName name="\r">'DCE2021'!$AQ$6:$AQ$7</definedName>
    <definedName name="_Regression_Int" localSheetId="0" hidden="1">1</definedName>
    <definedName name="_xlnm.Print_Area" localSheetId="0">'DCE2021'!$A$361:$N$406</definedName>
    <definedName name="Área_impressão_IM" localSheetId="0">'DCE2021'!$A$361:$N$406</definedName>
  </definedNames>
  <calcPr fullCalcOnLoad="1"/>
</workbook>
</file>

<file path=xl/sharedStrings.xml><?xml version="1.0" encoding="utf-8"?>
<sst xmlns="http://schemas.openxmlformats.org/spreadsheetml/2006/main" count="1401" uniqueCount="53">
  <si>
    <t>=========</t>
  </si>
  <si>
    <t>No</t>
  </si>
  <si>
    <t xml:space="preserve">ANO     </t>
  </si>
  <si>
    <t xml:space="preserve">DIA     </t>
  </si>
  <si>
    <t xml:space="preserve">MES     </t>
  </si>
  <si>
    <t>R.GLOBAL</t>
  </si>
  <si>
    <t xml:space="preserve">  INSO-</t>
  </si>
  <si>
    <t>PRECIPI-</t>
  </si>
  <si>
    <t>UMIDADE</t>
  </si>
  <si>
    <t xml:space="preserve">  VENTO</t>
  </si>
  <si>
    <t xml:space="preserve"> VENTO</t>
  </si>
  <si>
    <t xml:space="preserve"> TEMPER.</t>
  </si>
  <si>
    <t xml:space="preserve"> EVAPO-</t>
  </si>
  <si>
    <t xml:space="preserve"> </t>
  </si>
  <si>
    <t xml:space="preserve">      2</t>
  </si>
  <si>
    <t xml:space="preserve">  LACAO</t>
  </si>
  <si>
    <t xml:space="preserve"> TACAO</t>
  </si>
  <si>
    <t>RELATIVA</t>
  </si>
  <si>
    <t xml:space="preserve"> MAXIMO</t>
  </si>
  <si>
    <t xml:space="preserve"> MEDIO</t>
  </si>
  <si>
    <t xml:space="preserve"> MAXIMA</t>
  </si>
  <si>
    <t xml:space="preserve"> MINIMA</t>
  </si>
  <si>
    <t xml:space="preserve">  MEDIA</t>
  </si>
  <si>
    <t xml:space="preserve"> RACAO</t>
  </si>
  <si>
    <t>cal/cm.d</t>
  </si>
  <si>
    <t xml:space="preserve">   h/d</t>
  </si>
  <si>
    <t xml:space="preserve">   mm</t>
  </si>
  <si>
    <t xml:space="preserve">   %</t>
  </si>
  <si>
    <t xml:space="preserve">   m/s</t>
  </si>
  <si>
    <t xml:space="preserve">  km/h</t>
  </si>
  <si>
    <t xml:space="preserve"> grau C</t>
  </si>
  <si>
    <t>JAN</t>
  </si>
  <si>
    <t xml:space="preserve">MEDIA </t>
  </si>
  <si>
    <t>TOTAL</t>
  </si>
  <si>
    <t>DESVIO PADRAO</t>
  </si>
  <si>
    <t>VARIANCIA</t>
  </si>
  <si>
    <t>VALOR MAXIMO</t>
  </si>
  <si>
    <t>VALOR MINIMO</t>
  </si>
  <si>
    <t xml:space="preserve">DIAS DE CHUVA: </t>
  </si>
  <si>
    <t>FEV</t>
  </si>
  <si>
    <t>MAR</t>
  </si>
  <si>
    <t>ABR</t>
  </si>
  <si>
    <t>MAI</t>
  </si>
  <si>
    <t>JUN</t>
  </si>
  <si>
    <t>JUL</t>
  </si>
  <si>
    <t>DIAS DE CHUVA:</t>
  </si>
  <si>
    <t>AGO</t>
  </si>
  <si>
    <t xml:space="preserve">   </t>
  </si>
  <si>
    <t>SET</t>
  </si>
  <si>
    <t>OUT</t>
  </si>
  <si>
    <t>mm</t>
  </si>
  <si>
    <t>NOV</t>
  </si>
  <si>
    <t>DEZ</t>
  </si>
</sst>
</file>

<file path=xl/styles.xml><?xml version="1.0" encoding="utf-8"?>
<styleSheet xmlns="http://schemas.openxmlformats.org/spreadsheetml/2006/main">
  <numFmts count="4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0.00_)"/>
    <numFmt numFmtId="191" formatCode="0.0"/>
    <numFmt numFmtId="192" formatCode="0.0_)"/>
    <numFmt numFmtId="193" formatCode="[$-416]dddd\,\ d&quot; de &quot;mmmm&quot; de &quot;yyyy"/>
    <numFmt numFmtId="194" formatCode="&quot;Sim&quot;;&quot;Sim&quot;;&quot;Não&quot;"/>
    <numFmt numFmtId="195" formatCode="&quot;Verdadeiro&quot;;&quot;Verdadeiro&quot;;&quot;Falso&quot;"/>
    <numFmt numFmtId="196" formatCode="&quot;Ativado&quot;;&quot;Ativado&quot;;&quot;Desativado&quot;"/>
    <numFmt numFmtId="197" formatCode="[$€-2]\ #,##0.00_);[Red]\([$€-2]\ #,##0.00\)"/>
  </numFmts>
  <fonts count="48">
    <font>
      <sz val="10"/>
      <name val="Courier"/>
      <family val="0"/>
    </font>
    <font>
      <sz val="8"/>
      <name val="Times New Roman"/>
      <family val="0"/>
    </font>
    <font>
      <sz val="8"/>
      <color indexed="10"/>
      <name val="Times New Roman"/>
      <family val="1"/>
    </font>
    <font>
      <sz val="8"/>
      <name val="Adobe Garamond Pro Bold"/>
      <family val="1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Courier"/>
      <family val="0"/>
    </font>
    <font>
      <u val="single"/>
      <sz val="10"/>
      <color indexed="20"/>
      <name val="Courie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sz val="18"/>
      <color indexed="8"/>
      <name val="+mn-ea"/>
      <family val="0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Courier"/>
      <family val="0"/>
    </font>
    <font>
      <u val="single"/>
      <sz val="10"/>
      <color theme="11"/>
      <name val="Courie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17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7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91" fontId="1" fillId="0" borderId="0" xfId="0" applyNumberFormat="1" applyFont="1" applyAlignment="1" applyProtection="1">
      <alignment horizontal="left"/>
      <protection/>
    </xf>
    <xf numFmtId="190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91" fontId="1" fillId="0" borderId="0" xfId="0" applyNumberFormat="1" applyFont="1" applyAlignment="1" applyProtection="1">
      <alignment/>
      <protection/>
    </xf>
    <xf numFmtId="190" fontId="1" fillId="0" borderId="0" xfId="0" applyNumberFormat="1" applyFont="1" applyAlignment="1" applyProtection="1">
      <alignment/>
      <protection/>
    </xf>
    <xf numFmtId="191" fontId="1" fillId="0" borderId="0" xfId="0" applyNumberFormat="1" applyFont="1" applyAlignment="1">
      <alignment/>
    </xf>
    <xf numFmtId="1" fontId="1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 horizontal="left"/>
      <protection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>
      <alignment/>
    </xf>
    <xf numFmtId="1" fontId="2" fillId="0" borderId="0" xfId="0" applyNumberFormat="1" applyFont="1" applyAlignment="1" applyProtection="1">
      <alignment/>
      <protection/>
    </xf>
    <xf numFmtId="0" fontId="1" fillId="0" borderId="0" xfId="0" applyFont="1" applyAlignment="1">
      <alignment horizontal="center"/>
    </xf>
    <xf numFmtId="191" fontId="1" fillId="0" borderId="0" xfId="0" applyNumberFormat="1" applyFont="1" applyFill="1" applyAlignment="1" applyProtection="1">
      <alignment/>
      <protection/>
    </xf>
    <xf numFmtId="191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190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190" fontId="1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>
      <alignment/>
    </xf>
    <xf numFmtId="191" fontId="1" fillId="0" borderId="0" xfId="0" applyNumberFormat="1" applyFont="1" applyAlignment="1">
      <alignment/>
    </xf>
    <xf numFmtId="1" fontId="1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applyProtection="1" quotePrefix="1">
      <alignment horizontal="left"/>
      <protection/>
    </xf>
    <xf numFmtId="2" fontId="1" fillId="0" borderId="0" xfId="0" applyNumberFormat="1" applyFont="1" applyAlignment="1" applyProtection="1">
      <alignment horizontal="left"/>
      <protection/>
    </xf>
    <xf numFmtId="2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right"/>
    </xf>
    <xf numFmtId="191" fontId="1" fillId="0" borderId="0" xfId="0" applyNumberFormat="1" applyFont="1" applyAlignment="1" applyProtection="1" quotePrefix="1">
      <alignment/>
      <protection/>
    </xf>
    <xf numFmtId="2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2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91" fontId="1" fillId="33" borderId="0" xfId="0" applyNumberFormat="1" applyFont="1" applyFill="1" applyAlignment="1" applyProtection="1">
      <alignment/>
      <protection/>
    </xf>
    <xf numFmtId="191" fontId="1" fillId="0" borderId="0" xfId="0" applyNumberFormat="1" applyFont="1" applyAlignment="1" applyProtection="1">
      <alignment horizontal="right"/>
      <protection/>
    </xf>
    <xf numFmtId="191" fontId="1" fillId="0" borderId="0" xfId="0" applyNumberFormat="1" applyFont="1" applyAlignment="1">
      <alignment horizontal="right"/>
    </xf>
    <xf numFmtId="191" fontId="1" fillId="0" borderId="0" xfId="0" applyNumberFormat="1" applyFont="1" applyAlignment="1" applyProtection="1">
      <alignment horizontal="right"/>
      <protection/>
    </xf>
    <xf numFmtId="191" fontId="1" fillId="0" borderId="0" xfId="0" applyNumberFormat="1" applyFont="1" applyAlignment="1">
      <alignment horizontal="right"/>
    </xf>
    <xf numFmtId="191" fontId="0" fillId="0" borderId="0" xfId="0" applyNumberFormat="1" applyAlignment="1">
      <alignment horizontal="righ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Temperatura média diária (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°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C)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43"/>
          <c:w val="0.96925"/>
          <c:h val="0.86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DCE2021!$AK$501:$AK$530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DCE2021!$AL$501:$AL$530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DCE2021!$AM$501:$AM$530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DCE2021!$Z$418</c:f>
              <c:numCache/>
            </c:numRef>
          </c:val>
          <c:smooth val="0"/>
        </c:ser>
        <c:ser>
          <c:idx val="4"/>
          <c:order val="4"/>
          <c:tx>
            <c:strRef>
              <c:f>DCE2021!$Z$417:$Z$419</c:f>
              <c:strCache>
                <c:ptCount val="1"/>
                <c:pt idx="0">
                  <c:v>4,67  5,08  5,08 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DCE2021!$Z$420</c:f>
              <c:numCache/>
            </c:numRef>
          </c:val>
          <c:smooth val="0"/>
        </c:ser>
        <c:marker val="1"/>
        <c:axId val="39929740"/>
        <c:axId val="23823341"/>
      </c:lineChart>
      <c:catAx>
        <c:axId val="399297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3823341"/>
        <c:crosses val="autoZero"/>
        <c:auto val="1"/>
        <c:lblOffset val="100"/>
        <c:tickLblSkip val="1"/>
        <c:noMultiLvlLbl val="0"/>
      </c:catAx>
      <c:valAx>
        <c:axId val="238233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9297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Precipitação (mm)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205"/>
          <c:w val="0.971"/>
          <c:h val="0.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DCE2021!$AO$501:$AO$530</c:f>
              <c:numCache/>
            </c:numRef>
          </c:val>
        </c:ser>
        <c:axId val="13083478"/>
        <c:axId val="50642439"/>
      </c:barChart>
      <c:catAx>
        <c:axId val="130834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642439"/>
        <c:crosses val="autoZero"/>
        <c:auto val="1"/>
        <c:lblOffset val="100"/>
        <c:tickLblSkip val="1"/>
        <c:noMultiLvlLbl val="0"/>
      </c:catAx>
      <c:valAx>
        <c:axId val="506424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0834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Relationship Id="rId3" Type="http://schemas.openxmlformats.org/officeDocument/2006/relationships/chart" Target="/xl/charts/chart2.xml" /><Relationship Id="rId4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</cdr:x>
      <cdr:y>0.67325</cdr:y>
    </cdr:from>
    <cdr:to>
      <cdr:x>0.33325</cdr:x>
      <cdr:y>1</cdr:y>
    </cdr:to>
    <cdr:sp fLocksText="0">
      <cdr:nvSpPr>
        <cdr:cNvPr id="1" name="CaixaDeTexto 1"/>
        <cdr:cNvSpPr txBox="1">
          <a:spLocks noChangeArrowheads="1"/>
        </cdr:cNvSpPr>
      </cdr:nvSpPr>
      <cdr:spPr>
        <a:xfrm>
          <a:off x="581025" y="1838325"/>
          <a:ext cx="933450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0.1105</cdr:x>
      <cdr:y>0.67325</cdr:y>
    </cdr:from>
    <cdr:to>
      <cdr:x>0.3145</cdr:x>
      <cdr:y>1</cdr:y>
    </cdr:to>
    <cdr:sp fLocksText="0">
      <cdr:nvSpPr>
        <cdr:cNvPr id="2" name="CaixaDeTexto 2"/>
        <cdr:cNvSpPr txBox="1">
          <a:spLocks noChangeArrowheads="1"/>
        </cdr:cNvSpPr>
      </cdr:nvSpPr>
      <cdr:spPr>
        <a:xfrm>
          <a:off x="504825" y="1838325"/>
          <a:ext cx="933450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0.10325</cdr:x>
      <cdr:y>0.60425</cdr:y>
    </cdr:from>
    <cdr:to>
      <cdr:x>0.30825</cdr:x>
      <cdr:y>1</cdr:y>
    </cdr:to>
    <cdr:sp fLocksText="0">
      <cdr:nvSpPr>
        <cdr:cNvPr id="3" name="CaixaDeTexto 3"/>
        <cdr:cNvSpPr txBox="1">
          <a:spLocks noChangeArrowheads="1"/>
        </cdr:cNvSpPr>
      </cdr:nvSpPr>
      <cdr:spPr>
        <a:xfrm>
          <a:off x="466725" y="1657350"/>
          <a:ext cx="933450" cy="1123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0.12475</cdr:x>
      <cdr:y>0.67325</cdr:y>
    </cdr:from>
    <cdr:to>
      <cdr:x>0.38675</cdr:x>
      <cdr:y>1</cdr:y>
    </cdr:to>
    <cdr:sp>
      <cdr:nvSpPr>
        <cdr:cNvPr id="4" name="CaixaDeTexto 7"/>
        <cdr:cNvSpPr txBox="1">
          <a:spLocks noChangeArrowheads="1"/>
        </cdr:cNvSpPr>
      </cdr:nvSpPr>
      <cdr:spPr>
        <a:xfrm>
          <a:off x="561975" y="1838325"/>
          <a:ext cx="1200150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Média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histórica 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Máxima     29,8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Média        24,1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Mínima     18,4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323850</xdr:colOff>
      <xdr:row>500</xdr:row>
      <xdr:rowOff>9525</xdr:rowOff>
    </xdr:from>
    <xdr:to>
      <xdr:col>24</xdr:col>
      <xdr:colOff>95250</xdr:colOff>
      <xdr:row>519</xdr:row>
      <xdr:rowOff>38100</xdr:rowOff>
    </xdr:to>
    <xdr:graphicFrame>
      <xdr:nvGraphicFramePr>
        <xdr:cNvPr id="1" name="Gráfico 1"/>
        <xdr:cNvGraphicFramePr/>
      </xdr:nvGraphicFramePr>
      <xdr:xfrm>
        <a:off x="9725025" y="715422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22</xdr:col>
      <xdr:colOff>371475</xdr:colOff>
      <xdr:row>500</xdr:row>
      <xdr:rowOff>133350</xdr:rowOff>
    </xdr:from>
    <xdr:to>
      <xdr:col>23</xdr:col>
      <xdr:colOff>542925</xdr:colOff>
      <xdr:row>504</xdr:row>
      <xdr:rowOff>133350</xdr:rowOff>
    </xdr:to>
    <xdr:pic>
      <xdr:nvPicPr>
        <xdr:cNvPr id="2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73100" y="71666100"/>
          <a:ext cx="771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333375</xdr:colOff>
      <xdr:row>520</xdr:row>
      <xdr:rowOff>38100</xdr:rowOff>
    </xdr:from>
    <xdr:to>
      <xdr:col>24</xdr:col>
      <xdr:colOff>104775</xdr:colOff>
      <xdr:row>539</xdr:row>
      <xdr:rowOff>47625</xdr:rowOff>
    </xdr:to>
    <xdr:graphicFrame>
      <xdr:nvGraphicFramePr>
        <xdr:cNvPr id="3" name="Gráfico 1"/>
        <xdr:cNvGraphicFramePr/>
      </xdr:nvGraphicFramePr>
      <xdr:xfrm>
        <a:off x="9734550" y="74428350"/>
        <a:ext cx="457200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22</xdr:col>
      <xdr:colOff>285750</xdr:colOff>
      <xdr:row>521</xdr:row>
      <xdr:rowOff>47625</xdr:rowOff>
    </xdr:from>
    <xdr:to>
      <xdr:col>23</xdr:col>
      <xdr:colOff>542925</xdr:colOff>
      <xdr:row>527</xdr:row>
      <xdr:rowOff>47625</xdr:rowOff>
    </xdr:to>
    <xdr:pic>
      <xdr:nvPicPr>
        <xdr:cNvPr id="4" name="Imagem 3" descr="Sticker - Chovendo - Chuv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87375" y="74580750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17</xdr:col>
      <xdr:colOff>209550</xdr:colOff>
      <xdr:row>522</xdr:row>
      <xdr:rowOff>57150</xdr:rowOff>
    </xdr:from>
    <xdr:ext cx="990600" cy="419100"/>
    <xdr:sp>
      <xdr:nvSpPr>
        <xdr:cNvPr id="5" name="CaixaDeTexto 2"/>
        <xdr:cNvSpPr txBox="1">
          <a:spLocks noChangeArrowheads="1"/>
        </xdr:cNvSpPr>
      </xdr:nvSpPr>
      <xdr:spPr>
        <a:xfrm>
          <a:off x="10210800" y="74733150"/>
          <a:ext cx="9906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Média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histórica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197,2 mm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Q541"/>
  <sheetViews>
    <sheetView showGridLines="0" tabSelected="1" zoomScalePageLayoutView="0" workbookViewId="0" topLeftCell="A515">
      <selection activeCell="A542" sqref="A542"/>
    </sheetView>
  </sheetViews>
  <sheetFormatPr defaultColWidth="9.00390625" defaultRowHeight="12.75"/>
  <cols>
    <col min="1" max="1" width="5.25390625" style="7" customWidth="1"/>
    <col min="2" max="4" width="7.875" style="6" customWidth="1"/>
    <col min="5" max="5" width="7.875" style="13" customWidth="1"/>
    <col min="6" max="7" width="7.875" style="10" customWidth="1"/>
    <col min="8" max="8" width="7.875" style="13" customWidth="1"/>
    <col min="9" max="13" width="7.875" style="10" customWidth="1"/>
    <col min="14" max="14" width="7.875" style="5" customWidth="1"/>
    <col min="15" max="15" width="7.875" style="30" customWidth="1"/>
    <col min="16" max="35" width="7.875" style="26" customWidth="1"/>
    <col min="36" max="36" width="7.875" style="13" customWidth="1"/>
    <col min="37" max="41" width="9.00390625" style="46" customWidth="1"/>
    <col min="42" max="42" width="9.00390625" style="10" customWidth="1"/>
    <col min="43" max="16384" width="9.00390625" style="5" customWidth="1"/>
  </cols>
  <sheetData>
    <row r="1" spans="1:42" ht="11.25">
      <c r="A1" s="1" t="s">
        <v>0</v>
      </c>
      <c r="B1" s="2" t="s">
        <v>0</v>
      </c>
      <c r="C1" s="2" t="s">
        <v>0</v>
      </c>
      <c r="D1" s="2" t="s">
        <v>0</v>
      </c>
      <c r="E1" s="11" t="s">
        <v>0</v>
      </c>
      <c r="F1" s="3" t="s">
        <v>0</v>
      </c>
      <c r="G1" s="3" t="s">
        <v>0</v>
      </c>
      <c r="H1" s="11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4" t="s">
        <v>0</v>
      </c>
      <c r="O1" s="32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11"/>
      <c r="AK1" s="45"/>
      <c r="AL1" s="45"/>
      <c r="AM1" s="45"/>
      <c r="AN1" s="45"/>
      <c r="AO1" s="45"/>
      <c r="AP1" s="3"/>
    </row>
    <row r="2" spans="1:42" ht="11.25">
      <c r="A2" s="1" t="s">
        <v>1</v>
      </c>
      <c r="B2" s="2" t="s">
        <v>2</v>
      </c>
      <c r="C2" s="2" t="s">
        <v>3</v>
      </c>
      <c r="D2" s="2" t="s">
        <v>4</v>
      </c>
      <c r="E2" s="11" t="s">
        <v>5</v>
      </c>
      <c r="F2" s="3" t="s">
        <v>6</v>
      </c>
      <c r="G2" s="3" t="s">
        <v>7</v>
      </c>
      <c r="H2" s="11" t="s">
        <v>8</v>
      </c>
      <c r="I2" s="3" t="s">
        <v>9</v>
      </c>
      <c r="J2" s="3" t="s">
        <v>10</v>
      </c>
      <c r="K2" s="3" t="s">
        <v>11</v>
      </c>
      <c r="L2" s="3" t="s">
        <v>11</v>
      </c>
      <c r="M2" s="3" t="s">
        <v>11</v>
      </c>
      <c r="N2" s="4" t="s">
        <v>12</v>
      </c>
      <c r="O2" s="32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11"/>
      <c r="AK2" s="45"/>
      <c r="AL2" s="45"/>
      <c r="AM2" s="45"/>
      <c r="AN2" s="45"/>
      <c r="AO2" s="45"/>
      <c r="AP2" s="3"/>
    </row>
    <row r="3" spans="1:42" ht="11.25">
      <c r="A3" s="1" t="s">
        <v>13</v>
      </c>
      <c r="E3" s="11" t="s">
        <v>14</v>
      </c>
      <c r="F3" s="3" t="s">
        <v>15</v>
      </c>
      <c r="G3" s="3" t="s">
        <v>16</v>
      </c>
      <c r="H3" s="11" t="s">
        <v>17</v>
      </c>
      <c r="I3" s="3" t="s">
        <v>18</v>
      </c>
      <c r="J3" s="3" t="s">
        <v>19</v>
      </c>
      <c r="K3" s="3" t="s">
        <v>20</v>
      </c>
      <c r="L3" s="3" t="s">
        <v>21</v>
      </c>
      <c r="M3" s="3" t="s">
        <v>22</v>
      </c>
      <c r="N3" s="1" t="s">
        <v>23</v>
      </c>
      <c r="O3" s="32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11"/>
      <c r="AK3" s="45"/>
      <c r="AN3" s="45"/>
      <c r="AO3" s="45"/>
      <c r="AP3" s="3"/>
    </row>
    <row r="4" spans="5:42" ht="11.25">
      <c r="E4" s="11" t="s">
        <v>24</v>
      </c>
      <c r="F4" s="3" t="s">
        <v>25</v>
      </c>
      <c r="G4" s="3" t="s">
        <v>26</v>
      </c>
      <c r="H4" s="11" t="s">
        <v>27</v>
      </c>
      <c r="I4" s="3" t="s">
        <v>28</v>
      </c>
      <c r="J4" s="3" t="s">
        <v>29</v>
      </c>
      <c r="K4" s="3" t="s">
        <v>30</v>
      </c>
      <c r="L4" s="3" t="s">
        <v>30</v>
      </c>
      <c r="M4" s="3" t="s">
        <v>30</v>
      </c>
      <c r="N4" s="5" t="s">
        <v>50</v>
      </c>
      <c r="O4" s="32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11"/>
      <c r="AN4" s="45"/>
      <c r="AO4" s="45"/>
      <c r="AP4" s="3"/>
    </row>
    <row r="5" spans="1:42" ht="11.25">
      <c r="A5" s="1" t="s">
        <v>0</v>
      </c>
      <c r="B5" s="2" t="s">
        <v>0</v>
      </c>
      <c r="C5" s="2" t="s">
        <v>0</v>
      </c>
      <c r="D5" s="2" t="s">
        <v>0</v>
      </c>
      <c r="E5" s="11" t="s">
        <v>0</v>
      </c>
      <c r="F5" s="3" t="s">
        <v>0</v>
      </c>
      <c r="G5" s="3" t="s">
        <v>0</v>
      </c>
      <c r="H5" s="11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4" t="s">
        <v>0</v>
      </c>
      <c r="O5" s="32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11"/>
      <c r="AK5" s="45"/>
      <c r="AL5" s="45"/>
      <c r="AM5" s="45"/>
      <c r="AN5" s="45"/>
      <c r="AO5" s="45"/>
      <c r="AP5" s="3"/>
    </row>
    <row r="6" spans="1:43" ht="11.25">
      <c r="A6" s="1">
        <v>1</v>
      </c>
      <c r="B6" s="2">
        <v>2021</v>
      </c>
      <c r="C6" s="2">
        <v>1</v>
      </c>
      <c r="D6" s="2" t="s">
        <v>31</v>
      </c>
      <c r="E6" s="12">
        <v>338</v>
      </c>
      <c r="F6" s="8">
        <v>2.1</v>
      </c>
      <c r="G6" s="8">
        <v>1.5</v>
      </c>
      <c r="H6" s="12">
        <v>88</v>
      </c>
      <c r="I6" s="8">
        <v>5.1</v>
      </c>
      <c r="J6" s="8">
        <v>3.1</v>
      </c>
      <c r="K6" s="8">
        <v>28.2</v>
      </c>
      <c r="L6" s="8">
        <v>20.1</v>
      </c>
      <c r="M6" s="8">
        <f aca="true" t="shared" si="0" ref="M6:M36">AVERAGE(K6:L6)</f>
        <v>24.15</v>
      </c>
      <c r="N6" s="9">
        <v>5.83</v>
      </c>
      <c r="O6" s="21"/>
      <c r="AJ6" s="12"/>
      <c r="AK6" s="45"/>
      <c r="AL6" s="45"/>
      <c r="AM6" s="45"/>
      <c r="AN6" s="45"/>
      <c r="AO6" s="45"/>
      <c r="AP6" s="8"/>
      <c r="AQ6" s="4"/>
    </row>
    <row r="7" spans="1:43" ht="11.25">
      <c r="A7" s="1">
        <v>2</v>
      </c>
      <c r="B7" s="2">
        <v>2021</v>
      </c>
      <c r="C7" s="2">
        <v>2</v>
      </c>
      <c r="D7" s="2" t="s">
        <v>31</v>
      </c>
      <c r="E7" s="12">
        <v>528</v>
      </c>
      <c r="F7" s="8">
        <v>7.1</v>
      </c>
      <c r="G7" s="8">
        <v>0</v>
      </c>
      <c r="H7" s="12">
        <v>77</v>
      </c>
      <c r="I7" s="8">
        <v>9</v>
      </c>
      <c r="J7" s="8">
        <v>8.6</v>
      </c>
      <c r="K7" s="8">
        <v>30.2</v>
      </c>
      <c r="L7" s="8">
        <v>19.6</v>
      </c>
      <c r="M7" s="8">
        <f t="shared" si="0"/>
        <v>24.9</v>
      </c>
      <c r="N7" s="9">
        <v>6.01</v>
      </c>
      <c r="O7" s="21"/>
      <c r="AJ7" s="12"/>
      <c r="AK7" s="45"/>
      <c r="AL7" s="45"/>
      <c r="AM7" s="45"/>
      <c r="AN7" s="45"/>
      <c r="AO7" s="45"/>
      <c r="AP7" s="8"/>
      <c r="AQ7" s="4"/>
    </row>
    <row r="8" spans="1:43" ht="11.25">
      <c r="A8" s="1">
        <v>3</v>
      </c>
      <c r="B8" s="2">
        <v>2021</v>
      </c>
      <c r="C8" s="2">
        <v>3</v>
      </c>
      <c r="D8" s="2" t="s">
        <v>31</v>
      </c>
      <c r="E8" s="12">
        <v>656</v>
      </c>
      <c r="F8" s="8">
        <v>10.5</v>
      </c>
      <c r="G8" s="8">
        <v>0</v>
      </c>
      <c r="H8" s="12">
        <v>72</v>
      </c>
      <c r="I8" s="8">
        <v>9.3</v>
      </c>
      <c r="J8" s="8">
        <v>10.2</v>
      </c>
      <c r="K8" s="8">
        <v>31.1</v>
      </c>
      <c r="L8" s="8">
        <v>18.8</v>
      </c>
      <c r="M8" s="8">
        <f t="shared" si="0"/>
        <v>24.950000000000003</v>
      </c>
      <c r="N8" s="9">
        <v>6.02</v>
      </c>
      <c r="O8" s="21"/>
      <c r="AJ8" s="12"/>
      <c r="AK8" s="45"/>
      <c r="AL8" s="45"/>
      <c r="AM8" s="45"/>
      <c r="AN8" s="45"/>
      <c r="AO8" s="45"/>
      <c r="AP8" s="8"/>
      <c r="AQ8" s="9"/>
    </row>
    <row r="9" spans="1:43" ht="11.25">
      <c r="A9" s="1">
        <v>4</v>
      </c>
      <c r="B9" s="2">
        <v>2021</v>
      </c>
      <c r="C9" s="2">
        <v>4</v>
      </c>
      <c r="D9" s="2" t="s">
        <v>31</v>
      </c>
      <c r="E9" s="12">
        <v>679.4258373205741</v>
      </c>
      <c r="F9" s="8">
        <v>11.072128427529428</v>
      </c>
      <c r="G9" s="8">
        <v>0</v>
      </c>
      <c r="H9" s="12">
        <v>69</v>
      </c>
      <c r="I9" s="8">
        <v>6.998155953635406</v>
      </c>
      <c r="J9" s="8">
        <v>7.307165437302423</v>
      </c>
      <c r="K9" s="8">
        <v>31.25</v>
      </c>
      <c r="L9" s="8">
        <v>17.34</v>
      </c>
      <c r="M9" s="8">
        <f t="shared" si="0"/>
        <v>24.295</v>
      </c>
      <c r="N9" s="9">
        <v>5.865507142857145</v>
      </c>
      <c r="O9" s="21"/>
      <c r="AJ9" s="12"/>
      <c r="AK9" s="45"/>
      <c r="AL9" s="45"/>
      <c r="AM9" s="45"/>
      <c r="AN9" s="45"/>
      <c r="AO9" s="45"/>
      <c r="AP9" s="8"/>
      <c r="AQ9" s="9"/>
    </row>
    <row r="10" spans="1:43" ht="11.25">
      <c r="A10" s="1">
        <v>5</v>
      </c>
      <c r="B10" s="2">
        <v>2021</v>
      </c>
      <c r="C10" s="2">
        <v>5</v>
      </c>
      <c r="D10" s="2" t="s">
        <v>31</v>
      </c>
      <c r="E10" s="12">
        <v>616.9856459330143</v>
      </c>
      <c r="F10" s="8">
        <v>9.426771471586015</v>
      </c>
      <c r="G10" s="8">
        <v>0</v>
      </c>
      <c r="H10" s="12">
        <v>69</v>
      </c>
      <c r="I10" s="8">
        <v>6.7874077976817695</v>
      </c>
      <c r="J10" s="8">
        <v>5.780295047418336</v>
      </c>
      <c r="K10" s="8">
        <v>32.02</v>
      </c>
      <c r="L10" s="8">
        <v>19.83</v>
      </c>
      <c r="M10" s="8">
        <f t="shared" si="0"/>
        <v>25.925</v>
      </c>
      <c r="N10" s="9">
        <v>6.259035714285715</v>
      </c>
      <c r="O10" s="21"/>
      <c r="AJ10" s="12"/>
      <c r="AK10" s="45"/>
      <c r="AL10" s="45"/>
      <c r="AM10" s="45"/>
      <c r="AN10" s="45"/>
      <c r="AO10" s="45"/>
      <c r="AP10" s="8"/>
      <c r="AQ10" s="9"/>
    </row>
    <row r="11" spans="1:43" ht="11.25">
      <c r="A11" s="1">
        <v>6</v>
      </c>
      <c r="B11" s="2">
        <v>2021</v>
      </c>
      <c r="C11" s="2">
        <v>6</v>
      </c>
      <c r="D11" s="2" t="s">
        <v>31</v>
      </c>
      <c r="E11" s="12">
        <v>547.6076555023924</v>
      </c>
      <c r="F11" s="8">
        <v>7.598597076093333</v>
      </c>
      <c r="G11" s="8">
        <v>0.3</v>
      </c>
      <c r="H11" s="12">
        <v>81</v>
      </c>
      <c r="I11" s="8">
        <v>9.10300316122234</v>
      </c>
      <c r="J11" s="8">
        <v>7.634351949420443</v>
      </c>
      <c r="K11" s="8">
        <v>32.79</v>
      </c>
      <c r="L11" s="8">
        <v>20.41</v>
      </c>
      <c r="M11" s="8">
        <f t="shared" si="0"/>
        <v>26.6</v>
      </c>
      <c r="N11" s="9">
        <v>6.4220000000000015</v>
      </c>
      <c r="O11" s="21"/>
      <c r="AJ11" s="12"/>
      <c r="AK11" s="45"/>
      <c r="AL11" s="45"/>
      <c r="AM11" s="45"/>
      <c r="AN11" s="45"/>
      <c r="AO11" s="45"/>
      <c r="AP11" s="8"/>
      <c r="AQ11" s="9"/>
    </row>
    <row r="12" spans="1:43" ht="11.25">
      <c r="A12" s="1">
        <v>7</v>
      </c>
      <c r="B12" s="2">
        <v>2021</v>
      </c>
      <c r="C12" s="2">
        <v>7</v>
      </c>
      <c r="D12" s="2" t="s">
        <v>31</v>
      </c>
      <c r="E12" s="12">
        <v>628.9473684210526</v>
      </c>
      <c r="F12" s="8">
        <v>9.741973953567513</v>
      </c>
      <c r="G12" s="8">
        <v>1</v>
      </c>
      <c r="H12" s="12">
        <v>81</v>
      </c>
      <c r="I12" s="8">
        <v>16.78082191780822</v>
      </c>
      <c r="J12" s="8">
        <v>8.938356164383562</v>
      </c>
      <c r="K12" s="8">
        <v>32.93</v>
      </c>
      <c r="L12" s="8">
        <v>20.6</v>
      </c>
      <c r="M12" s="8">
        <f t="shared" si="0"/>
        <v>26.765</v>
      </c>
      <c r="N12" s="9">
        <v>6.461835714285716</v>
      </c>
      <c r="O12" s="21"/>
      <c r="AJ12" s="12"/>
      <c r="AK12" s="45"/>
      <c r="AL12" s="45"/>
      <c r="AM12" s="45"/>
      <c r="AN12" s="45"/>
      <c r="AO12" s="45"/>
      <c r="AP12" s="8"/>
      <c r="AQ12" s="9"/>
    </row>
    <row r="13" spans="1:43" ht="11.25">
      <c r="A13" s="1">
        <v>8</v>
      </c>
      <c r="B13" s="2">
        <v>2021</v>
      </c>
      <c r="C13" s="2">
        <v>8</v>
      </c>
      <c r="D13" s="2" t="s">
        <v>31</v>
      </c>
      <c r="E13" s="12">
        <v>578.9473684210526</v>
      </c>
      <c r="F13" s="8">
        <v>8.424427578884854</v>
      </c>
      <c r="G13" s="8">
        <v>0</v>
      </c>
      <c r="H13" s="12">
        <v>79</v>
      </c>
      <c r="I13" s="8">
        <v>7.629083245521602</v>
      </c>
      <c r="J13" s="8">
        <v>7.610642781875659</v>
      </c>
      <c r="K13" s="8">
        <v>31.44</v>
      </c>
      <c r="L13" s="8">
        <v>20.31</v>
      </c>
      <c r="M13" s="8">
        <f t="shared" si="0"/>
        <v>25.875</v>
      </c>
      <c r="N13" s="9">
        <v>6.246964285714287</v>
      </c>
      <c r="O13" s="21"/>
      <c r="AJ13" s="12"/>
      <c r="AK13" s="45"/>
      <c r="AL13" s="45"/>
      <c r="AM13" s="45"/>
      <c r="AN13" s="45"/>
      <c r="AO13" s="45"/>
      <c r="AP13" s="8"/>
      <c r="AQ13" s="9"/>
    </row>
    <row r="14" spans="1:43" ht="11.25">
      <c r="A14" s="1">
        <v>9</v>
      </c>
      <c r="B14" s="2">
        <v>2021</v>
      </c>
      <c r="C14" s="2">
        <v>9</v>
      </c>
      <c r="D14" s="2" t="s">
        <v>31</v>
      </c>
      <c r="E14" s="12">
        <v>581.578947368421</v>
      </c>
      <c r="F14" s="8">
        <v>8.493772124920783</v>
      </c>
      <c r="G14" s="8">
        <v>0</v>
      </c>
      <c r="H14" s="12">
        <v>78</v>
      </c>
      <c r="I14" s="8">
        <v>7.314278187565859</v>
      </c>
      <c r="J14" s="8">
        <v>7.710221285563751</v>
      </c>
      <c r="K14" s="8">
        <v>32.79</v>
      </c>
      <c r="L14" s="8">
        <v>21.37</v>
      </c>
      <c r="M14" s="8">
        <f t="shared" si="0"/>
        <v>27.08</v>
      </c>
      <c r="N14" s="9">
        <v>6.537885714285715</v>
      </c>
      <c r="O14" s="21"/>
      <c r="AJ14" s="12"/>
      <c r="AK14" s="45"/>
      <c r="AL14" s="45"/>
      <c r="AM14" s="45"/>
      <c r="AN14" s="45"/>
      <c r="AO14" s="45"/>
      <c r="AP14" s="8"/>
      <c r="AQ14" s="9"/>
    </row>
    <row r="15" spans="1:43" ht="11.25">
      <c r="A15" s="1">
        <v>10</v>
      </c>
      <c r="B15" s="2">
        <v>2021</v>
      </c>
      <c r="C15" s="2">
        <v>10</v>
      </c>
      <c r="D15" s="2" t="s">
        <v>31</v>
      </c>
      <c r="E15" s="12">
        <v>449.04306220095697</v>
      </c>
      <c r="F15" s="8">
        <v>5.0013286245657955</v>
      </c>
      <c r="G15" s="8">
        <v>7.4</v>
      </c>
      <c r="H15" s="12">
        <v>87</v>
      </c>
      <c r="I15" s="8">
        <v>8.261327713382508</v>
      </c>
      <c r="J15" s="8">
        <v>5.510010537407798</v>
      </c>
      <c r="K15" s="8">
        <v>32.45</v>
      </c>
      <c r="L15" s="8">
        <v>20.5</v>
      </c>
      <c r="M15" s="8">
        <f t="shared" si="0"/>
        <v>26.475</v>
      </c>
      <c r="N15" s="9">
        <v>6.391821428571429</v>
      </c>
      <c r="O15" s="21"/>
      <c r="AJ15" s="12"/>
      <c r="AK15" s="45"/>
      <c r="AL15" s="45"/>
      <c r="AM15" s="45"/>
      <c r="AN15" s="45"/>
      <c r="AO15" s="45"/>
      <c r="AP15" s="8"/>
      <c r="AQ15" s="9"/>
    </row>
    <row r="16" spans="1:43" ht="11.25">
      <c r="A16" s="1">
        <v>11</v>
      </c>
      <c r="B16" s="2">
        <v>2021</v>
      </c>
      <c r="C16" s="2">
        <v>11</v>
      </c>
      <c r="D16" s="2" t="s">
        <v>31</v>
      </c>
      <c r="E16" s="12">
        <v>522.488038277512</v>
      </c>
      <c r="F16" s="8">
        <v>6.93667186393219</v>
      </c>
      <c r="G16" s="8">
        <v>0</v>
      </c>
      <c r="H16" s="12">
        <v>82</v>
      </c>
      <c r="I16" s="8">
        <v>8.997629083245522</v>
      </c>
      <c r="J16" s="8">
        <v>5.3250790305584825</v>
      </c>
      <c r="K16" s="8">
        <v>31.64</v>
      </c>
      <c r="L16" s="8">
        <v>21.56</v>
      </c>
      <c r="M16" s="8">
        <f t="shared" si="0"/>
        <v>26.6</v>
      </c>
      <c r="N16" s="9">
        <v>6.4220000000000015</v>
      </c>
      <c r="O16" s="21"/>
      <c r="AJ16" s="12"/>
      <c r="AK16" s="45"/>
      <c r="AL16" s="45"/>
      <c r="AM16" s="45"/>
      <c r="AN16" s="45"/>
      <c r="AO16" s="45"/>
      <c r="AP16" s="8"/>
      <c r="AQ16" s="9"/>
    </row>
    <row r="17" spans="1:43" ht="11.25">
      <c r="A17" s="1">
        <v>12</v>
      </c>
      <c r="B17" s="2">
        <v>2021</v>
      </c>
      <c r="C17" s="2">
        <v>12</v>
      </c>
      <c r="D17" s="2" t="s">
        <v>31</v>
      </c>
      <c r="E17" s="12">
        <v>309.8086124401914</v>
      </c>
      <c r="F17" s="8">
        <v>1.3323717343011676</v>
      </c>
      <c r="G17" s="8">
        <v>10.7</v>
      </c>
      <c r="H17" s="12">
        <v>91</v>
      </c>
      <c r="I17" s="8">
        <v>7.734457323498419</v>
      </c>
      <c r="J17" s="8">
        <v>4.585353003161223</v>
      </c>
      <c r="K17" s="8">
        <v>31.49</v>
      </c>
      <c r="L17" s="8">
        <v>22.13</v>
      </c>
      <c r="M17" s="8">
        <f t="shared" si="0"/>
        <v>26.81</v>
      </c>
      <c r="N17" s="9">
        <v>6.472700000000001</v>
      </c>
      <c r="O17" s="21"/>
      <c r="AJ17" s="12"/>
      <c r="AK17" s="45"/>
      <c r="AL17" s="45"/>
      <c r="AM17" s="45"/>
      <c r="AN17" s="45"/>
      <c r="AO17" s="45"/>
      <c r="AP17" s="8"/>
      <c r="AQ17" s="9"/>
    </row>
    <row r="18" spans="1:43" ht="11.25">
      <c r="A18" s="1">
        <v>13</v>
      </c>
      <c r="B18" s="2">
        <v>2021</v>
      </c>
      <c r="C18" s="2">
        <v>13</v>
      </c>
      <c r="D18" s="2" t="s">
        <v>31</v>
      </c>
      <c r="E18" s="12">
        <v>337.5598086124402</v>
      </c>
      <c r="F18" s="8">
        <v>2.0636414924982414</v>
      </c>
      <c r="G18" s="8">
        <v>21.1</v>
      </c>
      <c r="H18" s="12">
        <v>92</v>
      </c>
      <c r="I18" s="8">
        <v>14.475763962065333</v>
      </c>
      <c r="J18" s="8">
        <v>5.6380400421496315</v>
      </c>
      <c r="K18" s="8">
        <v>31.15</v>
      </c>
      <c r="L18" s="8">
        <v>20.6</v>
      </c>
      <c r="M18" s="8">
        <f t="shared" si="0"/>
        <v>25.875</v>
      </c>
      <c r="N18" s="9">
        <v>6.246964285714287</v>
      </c>
      <c r="O18" s="21"/>
      <c r="AJ18" s="12"/>
      <c r="AK18" s="45"/>
      <c r="AL18" s="45"/>
      <c r="AM18" s="45"/>
      <c r="AN18" s="45"/>
      <c r="AO18" s="45"/>
      <c r="AP18" s="8"/>
      <c r="AQ18" s="9"/>
    </row>
    <row r="19" spans="1:43" ht="11.25">
      <c r="A19" s="1">
        <v>14</v>
      </c>
      <c r="B19" s="2">
        <v>2021</v>
      </c>
      <c r="C19" s="2">
        <v>14</v>
      </c>
      <c r="D19" s="2" t="s">
        <v>31</v>
      </c>
      <c r="E19" s="12">
        <v>365.55023923444975</v>
      </c>
      <c r="F19" s="8">
        <v>2.801215300334945</v>
      </c>
      <c r="G19" s="8">
        <v>35.8</v>
      </c>
      <c r="H19" s="12">
        <v>92</v>
      </c>
      <c r="I19" s="8">
        <v>7.314278187565859</v>
      </c>
      <c r="J19" s="10">
        <v>4.281875658587987</v>
      </c>
      <c r="K19" s="8">
        <v>31.01</v>
      </c>
      <c r="L19" s="8">
        <v>20.31</v>
      </c>
      <c r="M19" s="8">
        <f t="shared" si="0"/>
        <v>25.66</v>
      </c>
      <c r="N19" s="9">
        <v>6.195057142857143</v>
      </c>
      <c r="O19" s="21"/>
      <c r="AJ19" s="12"/>
      <c r="AK19" s="45"/>
      <c r="AL19" s="45"/>
      <c r="AM19" s="45"/>
      <c r="AN19" s="45"/>
      <c r="AO19" s="45"/>
      <c r="AP19" s="8"/>
      <c r="AQ19" s="9"/>
    </row>
    <row r="20" spans="1:43" ht="11.25">
      <c r="A20" s="1">
        <v>15</v>
      </c>
      <c r="B20" s="2">
        <v>2021</v>
      </c>
      <c r="C20" s="2">
        <v>15</v>
      </c>
      <c r="D20" s="2" t="s">
        <v>31</v>
      </c>
      <c r="E20" s="12">
        <v>433.4928229665072</v>
      </c>
      <c r="F20" s="8">
        <v>4.59156539798985</v>
      </c>
      <c r="G20" s="8">
        <v>16.8</v>
      </c>
      <c r="H20" s="12">
        <v>89</v>
      </c>
      <c r="I20" s="8">
        <v>6.998155953635406</v>
      </c>
      <c r="J20" s="8">
        <v>4.912539515279241</v>
      </c>
      <c r="K20" s="8">
        <v>30.1</v>
      </c>
      <c r="L20" s="8">
        <v>20.07</v>
      </c>
      <c r="M20" s="8">
        <f t="shared" si="0"/>
        <v>25.085</v>
      </c>
      <c r="N20" s="9">
        <v>6.056235714285715</v>
      </c>
      <c r="O20" s="21"/>
      <c r="AJ20" s="12"/>
      <c r="AK20" s="45"/>
      <c r="AL20" s="45"/>
      <c r="AM20" s="45"/>
      <c r="AN20" s="45"/>
      <c r="AO20" s="45"/>
      <c r="AP20" s="8"/>
      <c r="AQ20" s="9"/>
    </row>
    <row r="21" spans="1:43" ht="11.25">
      <c r="A21" s="1">
        <v>16</v>
      </c>
      <c r="B21" s="2">
        <v>2021</v>
      </c>
      <c r="C21" s="2">
        <v>16</v>
      </c>
      <c r="D21" s="2" t="s">
        <v>31</v>
      </c>
      <c r="E21" s="12">
        <v>403.5885167464115</v>
      </c>
      <c r="F21" s="8">
        <v>3.8035591930361075</v>
      </c>
      <c r="G21" s="8">
        <v>9.1</v>
      </c>
      <c r="H21" s="12">
        <v>90</v>
      </c>
      <c r="I21" s="8">
        <v>6.7874077976817695</v>
      </c>
      <c r="J21" s="8">
        <v>5.111696522655428</v>
      </c>
      <c r="K21" s="8">
        <v>29.66</v>
      </c>
      <c r="L21" s="8">
        <v>20.12</v>
      </c>
      <c r="M21" s="8">
        <f t="shared" si="0"/>
        <v>24.89</v>
      </c>
      <c r="N21" s="9">
        <v>6.009157142857143</v>
      </c>
      <c r="O21" s="21"/>
      <c r="AJ21" s="12"/>
      <c r="AK21" s="45"/>
      <c r="AL21" s="45"/>
      <c r="AM21" s="45"/>
      <c r="AN21" s="45"/>
      <c r="AO21" s="45"/>
      <c r="AP21" s="8"/>
      <c r="AQ21" s="9"/>
    </row>
    <row r="22" spans="1:43" ht="11.25">
      <c r="A22" s="1">
        <v>17</v>
      </c>
      <c r="B22" s="2">
        <v>2021</v>
      </c>
      <c r="C22" s="2">
        <v>17</v>
      </c>
      <c r="D22" s="2" t="s">
        <v>31</v>
      </c>
      <c r="E22" s="12">
        <v>383.01435406698573</v>
      </c>
      <c r="F22" s="8">
        <v>3.2614109240279325</v>
      </c>
      <c r="G22" s="8">
        <v>13</v>
      </c>
      <c r="H22" s="12">
        <v>91</v>
      </c>
      <c r="I22" s="8">
        <v>8.892255005268705</v>
      </c>
      <c r="J22" s="8">
        <v>4.827186512118019</v>
      </c>
      <c r="K22" s="8">
        <v>30.48</v>
      </c>
      <c r="L22" s="8">
        <v>21.03</v>
      </c>
      <c r="M22" s="8">
        <f t="shared" si="0"/>
        <v>25.755000000000003</v>
      </c>
      <c r="N22" s="9">
        <v>6.217992857142859</v>
      </c>
      <c r="O22" s="21"/>
      <c r="AJ22" s="12"/>
      <c r="AK22" s="45"/>
      <c r="AL22" s="45"/>
      <c r="AM22" s="45"/>
      <c r="AN22" s="45"/>
      <c r="AO22" s="45"/>
      <c r="AP22" s="8"/>
      <c r="AQ22" s="9"/>
    </row>
    <row r="23" spans="1:43" ht="11.25">
      <c r="A23" s="1">
        <v>18</v>
      </c>
      <c r="B23" s="2">
        <v>2021</v>
      </c>
      <c r="C23" s="2">
        <v>18</v>
      </c>
      <c r="D23" s="2" t="s">
        <v>31</v>
      </c>
      <c r="E23" s="12">
        <v>538.0382775119617</v>
      </c>
      <c r="F23" s="8">
        <v>7.346435090508135</v>
      </c>
      <c r="G23" s="8">
        <v>0</v>
      </c>
      <c r="H23" s="12">
        <v>80</v>
      </c>
      <c r="I23" s="8">
        <v>9.419125395152792</v>
      </c>
      <c r="J23" s="8">
        <v>6.164383561643836</v>
      </c>
      <c r="K23" s="8">
        <v>31.54</v>
      </c>
      <c r="L23" s="8">
        <v>20.74</v>
      </c>
      <c r="M23" s="8">
        <f t="shared" si="0"/>
        <v>26.14</v>
      </c>
      <c r="N23" s="9">
        <v>6.310942857142859</v>
      </c>
      <c r="O23" s="21"/>
      <c r="AJ23" s="12"/>
      <c r="AK23" s="45"/>
      <c r="AL23" s="45"/>
      <c r="AM23" s="45"/>
      <c r="AN23" s="45"/>
      <c r="AO23" s="45"/>
      <c r="AP23" s="8"/>
      <c r="AQ23" s="9"/>
    </row>
    <row r="24" spans="1:43" ht="11.25">
      <c r="A24" s="1">
        <v>19</v>
      </c>
      <c r="B24" s="2">
        <v>2021</v>
      </c>
      <c r="C24" s="2">
        <v>19</v>
      </c>
      <c r="D24" s="2" t="s">
        <v>31</v>
      </c>
      <c r="E24" s="12">
        <v>532.2966507177034</v>
      </c>
      <c r="F24" s="8">
        <v>7.195137899157016</v>
      </c>
      <c r="G24" s="8">
        <v>26.9</v>
      </c>
      <c r="H24" s="12">
        <v>91</v>
      </c>
      <c r="I24" s="8">
        <v>7.314278187565859</v>
      </c>
      <c r="J24" s="8">
        <v>7.003688092729189</v>
      </c>
      <c r="K24" s="8">
        <v>30.86</v>
      </c>
      <c r="L24" s="8">
        <v>20.98</v>
      </c>
      <c r="M24" s="8">
        <f t="shared" si="0"/>
        <v>25.92</v>
      </c>
      <c r="N24" s="9">
        <v>6.257828571428572</v>
      </c>
      <c r="O24" s="21"/>
      <c r="AJ24" s="12"/>
      <c r="AK24" s="45"/>
      <c r="AL24" s="45"/>
      <c r="AM24" s="45"/>
      <c r="AN24" s="45"/>
      <c r="AO24" s="45"/>
      <c r="AP24" s="8"/>
      <c r="AQ24" s="9"/>
    </row>
    <row r="25" spans="1:43" ht="11.25">
      <c r="A25" s="1">
        <v>20</v>
      </c>
      <c r="B25" s="2">
        <v>2021</v>
      </c>
      <c r="C25" s="2">
        <v>20</v>
      </c>
      <c r="D25" s="2" t="s">
        <v>31</v>
      </c>
      <c r="E25" s="12">
        <v>521.7703349282297</v>
      </c>
      <c r="F25" s="8">
        <v>6.917759715013298</v>
      </c>
      <c r="G25" s="8">
        <v>0</v>
      </c>
      <c r="H25" s="12">
        <v>83</v>
      </c>
      <c r="I25" s="8">
        <v>8.997629083245522</v>
      </c>
      <c r="J25" s="8">
        <v>5.633298208640674</v>
      </c>
      <c r="K25" s="8">
        <v>31.98</v>
      </c>
      <c r="L25" s="8">
        <v>20.65</v>
      </c>
      <c r="M25" s="8">
        <f t="shared" si="0"/>
        <v>26.314999999999998</v>
      </c>
      <c r="N25" s="9">
        <v>6.353192857142858</v>
      </c>
      <c r="O25" s="21"/>
      <c r="AJ25" s="12"/>
      <c r="AK25" s="45"/>
      <c r="AL25" s="45"/>
      <c r="AM25" s="45"/>
      <c r="AN25" s="45"/>
      <c r="AO25" s="45"/>
      <c r="AP25" s="8"/>
      <c r="AQ25" s="9"/>
    </row>
    <row r="26" spans="1:43" ht="11.25">
      <c r="A26" s="1">
        <v>21</v>
      </c>
      <c r="B26" s="2">
        <v>2021</v>
      </c>
      <c r="C26" s="2">
        <v>21</v>
      </c>
      <c r="D26" s="2" t="s">
        <v>31</v>
      </c>
      <c r="E26" s="12">
        <v>701.6746411483253</v>
      </c>
      <c r="F26" s="8">
        <v>11.658405044015016</v>
      </c>
      <c r="G26" s="8">
        <v>0</v>
      </c>
      <c r="H26" s="12">
        <v>67</v>
      </c>
      <c r="I26" s="8">
        <v>7.314278187565859</v>
      </c>
      <c r="J26" s="8">
        <v>4.239199157007376</v>
      </c>
      <c r="K26" s="8">
        <v>33.57</v>
      </c>
      <c r="L26" s="8">
        <v>21.27</v>
      </c>
      <c r="M26" s="8">
        <f t="shared" si="0"/>
        <v>27.42</v>
      </c>
      <c r="N26" s="9">
        <v>6.6199714285714295</v>
      </c>
      <c r="O26" s="21"/>
      <c r="AJ26" s="12"/>
      <c r="AK26" s="45"/>
      <c r="AL26" s="45"/>
      <c r="AM26" s="45"/>
      <c r="AN26" s="45"/>
      <c r="AO26" s="45"/>
      <c r="AP26" s="8"/>
      <c r="AQ26" s="9"/>
    </row>
    <row r="27" spans="1:43" ht="11.25">
      <c r="A27" s="1">
        <v>22</v>
      </c>
      <c r="B27" s="2">
        <v>2021</v>
      </c>
      <c r="C27" s="2">
        <v>22</v>
      </c>
      <c r="D27" s="2" t="s">
        <v>31</v>
      </c>
      <c r="E27" s="12">
        <v>145.07177033492823</v>
      </c>
      <c r="F27" s="21">
        <v>0</v>
      </c>
      <c r="G27" s="8">
        <v>0</v>
      </c>
      <c r="H27" s="22">
        <v>63</v>
      </c>
      <c r="I27" s="8">
        <v>8.366701791359326</v>
      </c>
      <c r="J27" s="8">
        <v>4.395679662802951</v>
      </c>
      <c r="K27" s="8">
        <v>33.66</v>
      </c>
      <c r="L27" s="21">
        <v>23.62</v>
      </c>
      <c r="M27" s="8">
        <f t="shared" si="0"/>
        <v>28.64</v>
      </c>
      <c r="N27" s="9">
        <v>6.9145142857142865</v>
      </c>
      <c r="O27" s="21"/>
      <c r="AJ27" s="12"/>
      <c r="AK27" s="45"/>
      <c r="AL27" s="45"/>
      <c r="AM27" s="45"/>
      <c r="AN27" s="45"/>
      <c r="AO27" s="45"/>
      <c r="AP27" s="8"/>
      <c r="AQ27" s="9"/>
    </row>
    <row r="28" spans="1:43" ht="11.25">
      <c r="A28" s="1">
        <v>23</v>
      </c>
      <c r="B28" s="2">
        <v>2021</v>
      </c>
      <c r="C28" s="2">
        <v>23</v>
      </c>
      <c r="D28" s="2" t="s">
        <v>31</v>
      </c>
      <c r="E28" s="12">
        <v>627.7511961722488</v>
      </c>
      <c r="F28" s="8">
        <v>9.710453705369364</v>
      </c>
      <c r="G28" s="8">
        <v>4.3</v>
      </c>
      <c r="H28" s="12">
        <v>72</v>
      </c>
      <c r="I28" s="8">
        <v>9.5231822971549</v>
      </c>
      <c r="J28" s="8">
        <v>5.4531085353003155</v>
      </c>
      <c r="K28" s="8">
        <v>33.47</v>
      </c>
      <c r="L28" s="8">
        <v>20.98</v>
      </c>
      <c r="M28" s="8">
        <f t="shared" si="0"/>
        <v>27.225</v>
      </c>
      <c r="N28" s="9">
        <v>6.572892857142858</v>
      </c>
      <c r="O28" s="21"/>
      <c r="AJ28" s="12"/>
      <c r="AK28" s="45"/>
      <c r="AL28" s="45"/>
      <c r="AM28" s="45"/>
      <c r="AN28" s="45"/>
      <c r="AO28" s="45"/>
      <c r="AP28" s="8"/>
      <c r="AQ28" s="9"/>
    </row>
    <row r="29" spans="1:43" ht="11.25">
      <c r="A29" s="1">
        <v>24</v>
      </c>
      <c r="B29" s="2">
        <v>2021</v>
      </c>
      <c r="C29" s="2">
        <v>24</v>
      </c>
      <c r="D29" s="2" t="s">
        <v>31</v>
      </c>
      <c r="E29" s="12">
        <v>286.60287081339715</v>
      </c>
      <c r="F29" s="8">
        <v>0.7208789192570638</v>
      </c>
      <c r="G29" s="8">
        <v>7.1</v>
      </c>
      <c r="H29" s="12">
        <v>85</v>
      </c>
      <c r="I29" s="8">
        <v>10.470231822971549</v>
      </c>
      <c r="J29" s="8">
        <v>5.381981032665965</v>
      </c>
      <c r="K29" s="8">
        <v>30.58</v>
      </c>
      <c r="L29" s="8">
        <v>20.76</v>
      </c>
      <c r="M29" s="8">
        <f t="shared" si="0"/>
        <v>25.67</v>
      </c>
      <c r="N29" s="9">
        <v>6.197471428571429</v>
      </c>
      <c r="O29" s="21"/>
      <c r="AJ29" s="12"/>
      <c r="AK29" s="45"/>
      <c r="AL29" s="45"/>
      <c r="AM29" s="45"/>
      <c r="AN29" s="45"/>
      <c r="AO29" s="45"/>
      <c r="AP29" s="8"/>
      <c r="AQ29" s="9"/>
    </row>
    <row r="30" spans="1:43" ht="11.25">
      <c r="A30" s="1">
        <v>25</v>
      </c>
      <c r="B30" s="2">
        <v>2021</v>
      </c>
      <c r="C30" s="2">
        <v>25</v>
      </c>
      <c r="D30" s="2" t="s">
        <v>31</v>
      </c>
      <c r="E30" s="12">
        <v>450.7177033492823</v>
      </c>
      <c r="F30" s="10">
        <v>5.045456972043205</v>
      </c>
      <c r="G30" s="8">
        <v>16</v>
      </c>
      <c r="H30" s="12">
        <v>81</v>
      </c>
      <c r="I30" s="8">
        <v>11.84141201264489</v>
      </c>
      <c r="J30" s="8">
        <v>4.675447839831402</v>
      </c>
      <c r="K30" s="8">
        <v>32.36</v>
      </c>
      <c r="L30" s="8">
        <v>19.59</v>
      </c>
      <c r="M30" s="8">
        <f t="shared" si="0"/>
        <v>25.975</v>
      </c>
      <c r="N30" s="9">
        <v>6.271107142857144</v>
      </c>
      <c r="O30" s="21"/>
      <c r="AJ30" s="12"/>
      <c r="AK30" s="45"/>
      <c r="AL30" s="45"/>
      <c r="AM30" s="45"/>
      <c r="AN30" s="45"/>
      <c r="AO30" s="45"/>
      <c r="AP30" s="8"/>
      <c r="AQ30" s="9"/>
    </row>
    <row r="31" spans="1:43" ht="11.25">
      <c r="A31" s="1">
        <v>26</v>
      </c>
      <c r="B31" s="2">
        <v>2021</v>
      </c>
      <c r="C31" s="2">
        <v>26</v>
      </c>
      <c r="D31" s="2" t="s">
        <v>31</v>
      </c>
      <c r="E31" s="12">
        <v>529.665071770335</v>
      </c>
      <c r="F31" s="8">
        <v>7.125793353121087</v>
      </c>
      <c r="G31" s="21">
        <v>0</v>
      </c>
      <c r="H31" s="12">
        <v>78</v>
      </c>
      <c r="I31" s="8">
        <v>6.367228661749209</v>
      </c>
      <c r="J31" s="8">
        <v>4.922023182297155</v>
      </c>
      <c r="K31" s="8">
        <v>32.9</v>
      </c>
      <c r="L31" s="8">
        <v>19.12</v>
      </c>
      <c r="M31" s="8">
        <f t="shared" si="0"/>
        <v>26.009999999999998</v>
      </c>
      <c r="N31" s="9">
        <v>6.2795571428571435</v>
      </c>
      <c r="O31" s="21"/>
      <c r="AJ31" s="12"/>
      <c r="AK31" s="45"/>
      <c r="AL31" s="45"/>
      <c r="AM31" s="45"/>
      <c r="AN31" s="45"/>
      <c r="AO31" s="45"/>
      <c r="AP31" s="8"/>
      <c r="AQ31" s="9"/>
    </row>
    <row r="32" spans="1:43" ht="11.25">
      <c r="A32" s="1">
        <v>27</v>
      </c>
      <c r="B32" s="2">
        <v>2021</v>
      </c>
      <c r="C32" s="2">
        <v>27</v>
      </c>
      <c r="D32" s="2" t="s">
        <v>31</v>
      </c>
      <c r="E32" s="12">
        <v>605.2631578947369</v>
      </c>
      <c r="F32" s="8">
        <v>9.117873039244149</v>
      </c>
      <c r="G32" s="8">
        <v>0</v>
      </c>
      <c r="H32" s="12">
        <v>74</v>
      </c>
      <c r="I32" s="8">
        <v>10.576923076923077</v>
      </c>
      <c r="J32" s="8">
        <v>7.615384615384616</v>
      </c>
      <c r="K32" s="8">
        <v>32.9</v>
      </c>
      <c r="L32" s="8">
        <v>19.98</v>
      </c>
      <c r="M32" s="8">
        <f t="shared" si="0"/>
        <v>26.439999999999998</v>
      </c>
      <c r="N32" s="9">
        <v>6.3833714285714285</v>
      </c>
      <c r="O32" s="21"/>
      <c r="AJ32" s="12"/>
      <c r="AK32" s="45"/>
      <c r="AL32" s="45"/>
      <c r="AM32" s="45"/>
      <c r="AN32" s="45"/>
      <c r="AO32" s="45"/>
      <c r="AP32" s="8"/>
      <c r="AQ32" s="9"/>
    </row>
    <row r="33" spans="1:43" ht="11.25">
      <c r="A33" s="1">
        <v>28</v>
      </c>
      <c r="B33" s="2">
        <v>2021</v>
      </c>
      <c r="C33" s="2">
        <v>28</v>
      </c>
      <c r="D33" s="2" t="s">
        <v>31</v>
      </c>
      <c r="E33" s="12">
        <v>456.4593301435407</v>
      </c>
      <c r="F33" s="8">
        <v>5.196754163394323</v>
      </c>
      <c r="G33" s="8">
        <v>0.3</v>
      </c>
      <c r="H33" s="12">
        <v>87</v>
      </c>
      <c r="I33" s="8">
        <v>7.945205479452055</v>
      </c>
      <c r="J33" s="8">
        <v>6.278187565858799</v>
      </c>
      <c r="K33" s="8">
        <v>31.64</v>
      </c>
      <c r="L33" s="8">
        <v>19.69</v>
      </c>
      <c r="M33" s="8">
        <f t="shared" si="0"/>
        <v>25.665</v>
      </c>
      <c r="N33" s="9">
        <v>6.196264285714286</v>
      </c>
      <c r="O33" s="21"/>
      <c r="AJ33" s="12"/>
      <c r="AK33" s="45"/>
      <c r="AL33" s="45"/>
      <c r="AM33" s="45"/>
      <c r="AN33" s="45"/>
      <c r="AO33" s="45"/>
      <c r="AP33" s="8"/>
      <c r="AQ33" s="9"/>
    </row>
    <row r="34" spans="1:43" ht="11.25">
      <c r="A34" s="1">
        <v>29</v>
      </c>
      <c r="B34" s="2">
        <v>2021</v>
      </c>
      <c r="C34" s="2">
        <v>29</v>
      </c>
      <c r="D34" s="2" t="s">
        <v>31</v>
      </c>
      <c r="E34" s="12">
        <v>304.54545454545456</v>
      </c>
      <c r="F34" s="8">
        <v>1.19368264222931</v>
      </c>
      <c r="G34" s="8">
        <v>0.3</v>
      </c>
      <c r="H34" s="12">
        <v>74</v>
      </c>
      <c r="I34" s="8">
        <v>9.208377239199157</v>
      </c>
      <c r="J34" s="8">
        <v>6.548472075869336</v>
      </c>
      <c r="K34" s="8">
        <v>32.27</v>
      </c>
      <c r="L34" s="21">
        <v>24.05</v>
      </c>
      <c r="M34" s="8">
        <f t="shared" si="0"/>
        <v>28.160000000000004</v>
      </c>
      <c r="N34" s="9">
        <v>6.798628571428573</v>
      </c>
      <c r="O34" s="21"/>
      <c r="AJ34" s="12"/>
      <c r="AK34" s="45"/>
      <c r="AL34" s="45"/>
      <c r="AM34" s="45"/>
      <c r="AN34" s="45"/>
      <c r="AO34" s="45"/>
      <c r="AP34" s="8"/>
      <c r="AQ34" s="9"/>
    </row>
    <row r="35" spans="1:43" ht="11.25">
      <c r="A35" s="1">
        <v>30</v>
      </c>
      <c r="B35" s="2">
        <v>2021</v>
      </c>
      <c r="C35" s="2">
        <v>30</v>
      </c>
      <c r="D35" s="2" t="s">
        <v>31</v>
      </c>
      <c r="E35" s="12">
        <v>625</v>
      </c>
      <c r="F35" s="8">
        <v>9.6</v>
      </c>
      <c r="G35" s="8">
        <v>0</v>
      </c>
      <c r="H35" s="12">
        <v>69</v>
      </c>
      <c r="I35" s="8">
        <v>6.7</v>
      </c>
      <c r="J35" s="8">
        <v>6.6</v>
      </c>
      <c r="K35" s="8">
        <v>34.3</v>
      </c>
      <c r="L35" s="21">
        <v>19.7</v>
      </c>
      <c r="M35" s="8">
        <f t="shared" si="0"/>
        <v>27</v>
      </c>
      <c r="N35" s="9">
        <v>6.52</v>
      </c>
      <c r="O35" s="21"/>
      <c r="AJ35" s="12"/>
      <c r="AK35" s="45"/>
      <c r="AL35" s="45"/>
      <c r="AM35" s="45"/>
      <c r="AN35" s="45"/>
      <c r="AO35" s="45"/>
      <c r="AP35" s="8"/>
      <c r="AQ35" s="9"/>
    </row>
    <row r="36" spans="1:37" ht="11.25">
      <c r="A36" s="1">
        <v>31</v>
      </c>
      <c r="B36" s="2">
        <v>2021</v>
      </c>
      <c r="C36" s="2">
        <v>31</v>
      </c>
      <c r="D36" s="2" t="s">
        <v>31</v>
      </c>
      <c r="E36" s="22">
        <v>506</v>
      </c>
      <c r="F36" s="21">
        <v>6.5</v>
      </c>
      <c r="G36" s="21">
        <v>0</v>
      </c>
      <c r="H36" s="22">
        <v>76</v>
      </c>
      <c r="I36" s="21">
        <v>9.6</v>
      </c>
      <c r="J36" s="21">
        <v>8.4</v>
      </c>
      <c r="K36" s="21">
        <v>32.2</v>
      </c>
      <c r="L36" s="21">
        <v>21.6</v>
      </c>
      <c r="M36" s="21">
        <f t="shared" si="0"/>
        <v>26.900000000000002</v>
      </c>
      <c r="N36" s="23">
        <v>6.49</v>
      </c>
      <c r="O36" s="21"/>
      <c r="AJ36" s="12"/>
      <c r="AK36" s="45"/>
    </row>
    <row r="37" spans="1:42" ht="11.25">
      <c r="A37" s="1" t="s">
        <v>0</v>
      </c>
      <c r="B37" s="2" t="s">
        <v>0</v>
      </c>
      <c r="C37" s="2" t="s">
        <v>0</v>
      </c>
      <c r="D37" s="2" t="s">
        <v>0</v>
      </c>
      <c r="E37" s="11" t="s">
        <v>0</v>
      </c>
      <c r="F37" s="3" t="s">
        <v>0</v>
      </c>
      <c r="G37" s="3" t="s">
        <v>0</v>
      </c>
      <c r="H37" s="11" t="s">
        <v>0</v>
      </c>
      <c r="I37" s="3" t="s">
        <v>0</v>
      </c>
      <c r="J37" s="3" t="s">
        <v>0</v>
      </c>
      <c r="K37" s="3" t="s">
        <v>0</v>
      </c>
      <c r="L37" s="3" t="s">
        <v>0</v>
      </c>
      <c r="M37" s="3" t="s">
        <v>0</v>
      </c>
      <c r="N37" s="4" t="s">
        <v>0</v>
      </c>
      <c r="O37" s="32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11"/>
      <c r="AK37" s="45"/>
      <c r="AL37" s="45"/>
      <c r="AM37" s="45"/>
      <c r="AN37" s="45"/>
      <c r="AO37" s="45"/>
      <c r="AP37" s="3"/>
    </row>
    <row r="38" spans="1:15" ht="11.25">
      <c r="A38" s="1" t="s">
        <v>32</v>
      </c>
      <c r="C38" s="2" t="s">
        <v>13</v>
      </c>
      <c r="D38" s="2" t="s">
        <v>13</v>
      </c>
      <c r="E38" s="16">
        <f aca="true" t="shared" si="1" ref="E38:N38">AVERAGE(E6:E36)</f>
        <v>490.02886247877746</v>
      </c>
      <c r="F38" s="16">
        <f t="shared" si="1"/>
        <v>6.17993760343936</v>
      </c>
      <c r="G38" s="16">
        <f t="shared" si="1"/>
        <v>5.5354838709677425</v>
      </c>
      <c r="H38" s="16">
        <f t="shared" si="1"/>
        <v>80.25806451612904</v>
      </c>
      <c r="I38" s="16">
        <f t="shared" si="1"/>
        <v>8.745761242734291</v>
      </c>
      <c r="J38" s="16">
        <f t="shared" si="1"/>
        <v>6.141408613481083</v>
      </c>
      <c r="K38" s="16">
        <f t="shared" si="1"/>
        <v>31.77193548387097</v>
      </c>
      <c r="L38" s="16">
        <f t="shared" si="1"/>
        <v>20.561612903225814</v>
      </c>
      <c r="M38" s="16">
        <f t="shared" si="1"/>
        <v>26.16677419354838</v>
      </c>
      <c r="N38" s="16">
        <f t="shared" si="1"/>
        <v>6.317125806451612</v>
      </c>
      <c r="O38" s="32"/>
    </row>
    <row r="39" spans="1:14" ht="11.25">
      <c r="A39" s="1" t="s">
        <v>33</v>
      </c>
      <c r="E39" s="12">
        <f aca="true" t="shared" si="2" ref="E39:N39">SUM(E6:E36)</f>
        <v>15190.894736842101</v>
      </c>
      <c r="F39" s="8">
        <f t="shared" si="2"/>
        <v>191.57806570662015</v>
      </c>
      <c r="G39" s="8">
        <f t="shared" si="2"/>
        <v>171.60000000000002</v>
      </c>
      <c r="H39" s="12">
        <f t="shared" si="2"/>
        <v>2488</v>
      </c>
      <c r="I39" s="8">
        <f t="shared" si="2"/>
        <v>271.118598524763</v>
      </c>
      <c r="J39" s="8">
        <f t="shared" si="2"/>
        <v>190.38366701791358</v>
      </c>
      <c r="K39" s="8">
        <f t="shared" si="2"/>
        <v>984.9300000000001</v>
      </c>
      <c r="L39" s="8">
        <f t="shared" si="2"/>
        <v>637.4100000000002</v>
      </c>
      <c r="M39" s="8">
        <f t="shared" si="2"/>
        <v>811.1699999999998</v>
      </c>
      <c r="N39" s="9">
        <f t="shared" si="2"/>
        <v>195.83089999999999</v>
      </c>
    </row>
    <row r="40" spans="1:14" ht="11.25">
      <c r="A40" s="1" t="s">
        <v>34</v>
      </c>
      <c r="E40" s="12">
        <f aca="true" t="shared" si="3" ref="E40:N40">STDEVP(E6:E36)</f>
        <v>131.82383547035656</v>
      </c>
      <c r="F40" s="8">
        <f t="shared" si="3"/>
        <v>3.2531866506479368</v>
      </c>
      <c r="G40" s="8">
        <f t="shared" si="3"/>
        <v>9.03807531563165</v>
      </c>
      <c r="H40" s="12">
        <f t="shared" si="3"/>
        <v>8.206872579992014</v>
      </c>
      <c r="I40" s="8">
        <f t="shared" si="3"/>
        <v>2.302541797029617</v>
      </c>
      <c r="J40" s="8">
        <f t="shared" si="3"/>
        <v>1.6008708498811197</v>
      </c>
      <c r="K40" s="8">
        <f t="shared" si="3"/>
        <v>1.2920287107437107</v>
      </c>
      <c r="L40" s="8">
        <f t="shared" si="3"/>
        <v>1.250445331702047</v>
      </c>
      <c r="M40" s="8">
        <f t="shared" si="3"/>
        <v>0.9986745638571747</v>
      </c>
      <c r="N40" s="9">
        <f t="shared" si="3"/>
        <v>0.24128447240076673</v>
      </c>
    </row>
    <row r="41" spans="1:14" ht="11.25">
      <c r="A41" s="1" t="s">
        <v>35</v>
      </c>
      <c r="E41" s="12">
        <f aca="true" t="shared" si="4" ref="E41:N41">VARP(E6:E36)</f>
        <v>17377.523598115633</v>
      </c>
      <c r="F41" s="8">
        <f t="shared" si="4"/>
        <v>10.583223383953941</v>
      </c>
      <c r="G41" s="8">
        <f t="shared" si="4"/>
        <v>81.68680541103015</v>
      </c>
      <c r="H41" s="12">
        <f t="shared" si="4"/>
        <v>67.35275754422477</v>
      </c>
      <c r="I41" s="8">
        <f t="shared" si="4"/>
        <v>5.301698727068378</v>
      </c>
      <c r="J41" s="8">
        <f t="shared" si="4"/>
        <v>2.5627874779990987</v>
      </c>
      <c r="K41" s="8">
        <f t="shared" si="4"/>
        <v>1.6693381893860553</v>
      </c>
      <c r="L41" s="8">
        <f t="shared" si="4"/>
        <v>1.5636135275754424</v>
      </c>
      <c r="M41" s="8">
        <f t="shared" si="4"/>
        <v>0.9973508844953181</v>
      </c>
      <c r="N41" s="9">
        <f t="shared" si="4"/>
        <v>0.058218196621716366</v>
      </c>
    </row>
    <row r="42" spans="1:14" ht="11.25">
      <c r="A42" s="1" t="s">
        <v>36</v>
      </c>
      <c r="E42" s="12">
        <f aca="true" t="shared" si="5" ref="E42:N42">MAX(E6:E36)</f>
        <v>701.6746411483253</v>
      </c>
      <c r="F42" s="8">
        <f t="shared" si="5"/>
        <v>11.658405044015016</v>
      </c>
      <c r="G42" s="8">
        <f t="shared" si="5"/>
        <v>35.8</v>
      </c>
      <c r="H42" s="12">
        <f t="shared" si="5"/>
        <v>92</v>
      </c>
      <c r="I42" s="8">
        <f t="shared" si="5"/>
        <v>16.78082191780822</v>
      </c>
      <c r="J42" s="8">
        <f t="shared" si="5"/>
        <v>10.2</v>
      </c>
      <c r="K42" s="8">
        <f t="shared" si="5"/>
        <v>34.3</v>
      </c>
      <c r="L42" s="8">
        <f t="shared" si="5"/>
        <v>24.05</v>
      </c>
      <c r="M42" s="8">
        <f t="shared" si="5"/>
        <v>28.64</v>
      </c>
      <c r="N42" s="9">
        <f t="shared" si="5"/>
        <v>6.9145142857142865</v>
      </c>
    </row>
    <row r="43" spans="1:14" ht="11.25">
      <c r="A43" s="1" t="s">
        <v>37</v>
      </c>
      <c r="C43" s="6" t="s">
        <v>13</v>
      </c>
      <c r="E43" s="12">
        <f aca="true" t="shared" si="6" ref="E43:N43">MIN(E6:E36)</f>
        <v>145.07177033492823</v>
      </c>
      <c r="F43" s="8">
        <f t="shared" si="6"/>
        <v>0</v>
      </c>
      <c r="G43" s="8">
        <f t="shared" si="6"/>
        <v>0</v>
      </c>
      <c r="H43" s="12">
        <f t="shared" si="6"/>
        <v>63</v>
      </c>
      <c r="I43" s="8">
        <f t="shared" si="6"/>
        <v>5.1</v>
      </c>
      <c r="J43" s="8">
        <f t="shared" si="6"/>
        <v>3.1</v>
      </c>
      <c r="K43" s="8">
        <f t="shared" si="6"/>
        <v>28.2</v>
      </c>
      <c r="L43" s="8">
        <f t="shared" si="6"/>
        <v>17.34</v>
      </c>
      <c r="M43" s="8">
        <f t="shared" si="6"/>
        <v>24.15</v>
      </c>
      <c r="N43" s="9">
        <f t="shared" si="6"/>
        <v>5.83</v>
      </c>
    </row>
    <row r="44" spans="1:7" ht="11.25">
      <c r="A44" s="1" t="s">
        <v>38</v>
      </c>
      <c r="C44" s="19">
        <v>16</v>
      </c>
      <c r="D44" s="2" t="s">
        <v>13</v>
      </c>
      <c r="G44" s="3" t="s">
        <v>13</v>
      </c>
    </row>
    <row r="46" spans="1:42" ht="11.25">
      <c r="A46" s="1" t="s">
        <v>0</v>
      </c>
      <c r="B46" s="2" t="s">
        <v>0</v>
      </c>
      <c r="C46" s="2" t="s">
        <v>0</v>
      </c>
      <c r="D46" s="2" t="s">
        <v>0</v>
      </c>
      <c r="E46" s="11" t="s">
        <v>0</v>
      </c>
      <c r="F46" s="3" t="s">
        <v>0</v>
      </c>
      <c r="G46" s="3" t="s">
        <v>0</v>
      </c>
      <c r="H46" s="11" t="s">
        <v>0</v>
      </c>
      <c r="I46" s="3" t="s">
        <v>0</v>
      </c>
      <c r="J46" s="3" t="s">
        <v>0</v>
      </c>
      <c r="K46" s="3" t="s">
        <v>0</v>
      </c>
      <c r="L46" s="3" t="s">
        <v>0</v>
      </c>
      <c r="M46" s="3" t="s">
        <v>0</v>
      </c>
      <c r="N46" s="4" t="s">
        <v>0</v>
      </c>
      <c r="O46" s="32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11"/>
      <c r="AK46" s="45"/>
      <c r="AL46" s="45"/>
      <c r="AM46" s="45"/>
      <c r="AN46" s="45"/>
      <c r="AO46" s="45"/>
      <c r="AP46" s="3"/>
    </row>
    <row r="47" spans="1:42" ht="11.25">
      <c r="A47" s="1" t="s">
        <v>1</v>
      </c>
      <c r="B47" s="2" t="s">
        <v>2</v>
      </c>
      <c r="C47" s="2" t="s">
        <v>3</v>
      </c>
      <c r="D47" s="2" t="s">
        <v>4</v>
      </c>
      <c r="E47" s="11" t="s">
        <v>5</v>
      </c>
      <c r="F47" s="3" t="s">
        <v>6</v>
      </c>
      <c r="G47" s="3" t="s">
        <v>7</v>
      </c>
      <c r="H47" s="11" t="s">
        <v>8</v>
      </c>
      <c r="I47" s="3" t="s">
        <v>9</v>
      </c>
      <c r="J47" s="3" t="s">
        <v>10</v>
      </c>
      <c r="K47" s="3" t="s">
        <v>11</v>
      </c>
      <c r="L47" s="3" t="s">
        <v>11</v>
      </c>
      <c r="M47" s="3" t="s">
        <v>11</v>
      </c>
      <c r="N47" s="4" t="s">
        <v>12</v>
      </c>
      <c r="O47" s="32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11"/>
      <c r="AK47" s="45"/>
      <c r="AL47" s="45"/>
      <c r="AM47" s="45"/>
      <c r="AN47" s="45"/>
      <c r="AO47" s="45"/>
      <c r="AP47" s="3"/>
    </row>
    <row r="48" spans="5:42" ht="11.25">
      <c r="E48" s="11" t="s">
        <v>14</v>
      </c>
      <c r="F48" s="3" t="s">
        <v>15</v>
      </c>
      <c r="G48" s="3" t="s">
        <v>16</v>
      </c>
      <c r="H48" s="11" t="s">
        <v>17</v>
      </c>
      <c r="I48" s="3" t="s">
        <v>18</v>
      </c>
      <c r="J48" s="3" t="s">
        <v>19</v>
      </c>
      <c r="K48" s="3" t="s">
        <v>20</v>
      </c>
      <c r="L48" s="3" t="s">
        <v>21</v>
      </c>
      <c r="M48" s="3" t="s">
        <v>22</v>
      </c>
      <c r="N48" s="1" t="s">
        <v>23</v>
      </c>
      <c r="O48" s="32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11"/>
      <c r="AN48" s="45"/>
      <c r="AO48" s="45"/>
      <c r="AP48" s="3"/>
    </row>
    <row r="49" spans="5:42" ht="11.25">
      <c r="E49" s="11" t="s">
        <v>24</v>
      </c>
      <c r="F49" s="3" t="s">
        <v>25</v>
      </c>
      <c r="G49" s="3" t="s">
        <v>26</v>
      </c>
      <c r="H49" s="11" t="s">
        <v>27</v>
      </c>
      <c r="I49" s="3" t="s">
        <v>28</v>
      </c>
      <c r="J49" s="3" t="s">
        <v>29</v>
      </c>
      <c r="K49" s="3" t="s">
        <v>30</v>
      </c>
      <c r="L49" s="3" t="s">
        <v>30</v>
      </c>
      <c r="M49" s="3" t="s">
        <v>30</v>
      </c>
      <c r="O49" s="32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11"/>
      <c r="AN49" s="45"/>
      <c r="AO49" s="45"/>
      <c r="AP49" s="3"/>
    </row>
    <row r="50" spans="1:42" ht="11.25">
      <c r="A50" s="1" t="s">
        <v>0</v>
      </c>
      <c r="B50" s="2" t="s">
        <v>0</v>
      </c>
      <c r="C50" s="2" t="s">
        <v>0</v>
      </c>
      <c r="D50" s="2" t="s">
        <v>0</v>
      </c>
      <c r="E50" s="11" t="s">
        <v>0</v>
      </c>
      <c r="F50" s="3" t="s">
        <v>0</v>
      </c>
      <c r="G50" s="3" t="s">
        <v>0</v>
      </c>
      <c r="H50" s="11" t="s">
        <v>0</v>
      </c>
      <c r="I50" s="3" t="s">
        <v>0</v>
      </c>
      <c r="J50" s="3" t="s">
        <v>0</v>
      </c>
      <c r="K50" s="3" t="s">
        <v>0</v>
      </c>
      <c r="L50" s="3" t="s">
        <v>0</v>
      </c>
      <c r="M50" s="3" t="s">
        <v>0</v>
      </c>
      <c r="N50" s="4" t="s">
        <v>0</v>
      </c>
      <c r="O50" s="32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11"/>
      <c r="AK50" s="45"/>
      <c r="AL50" s="45"/>
      <c r="AM50" s="45"/>
      <c r="AN50" s="45"/>
      <c r="AO50" s="45"/>
      <c r="AP50" s="3"/>
    </row>
    <row r="51" spans="1:43" ht="11.25">
      <c r="A51" s="1">
        <v>32</v>
      </c>
      <c r="B51" s="2">
        <v>2021</v>
      </c>
      <c r="C51" s="2">
        <v>1</v>
      </c>
      <c r="D51" s="2" t="s">
        <v>39</v>
      </c>
      <c r="E51" s="22">
        <v>318</v>
      </c>
      <c r="F51" s="21">
        <v>1.9</v>
      </c>
      <c r="G51" s="21">
        <v>0</v>
      </c>
      <c r="H51" s="22">
        <v>74</v>
      </c>
      <c r="I51" s="21">
        <v>4.8</v>
      </c>
      <c r="J51" s="21">
        <v>4.5</v>
      </c>
      <c r="K51" s="21">
        <v>29.3</v>
      </c>
      <c r="L51" s="21">
        <v>20.3</v>
      </c>
      <c r="M51" s="21">
        <f aca="true" t="shared" si="7" ref="M51:M78">AVERAGE(K51:L51)</f>
        <v>24.8</v>
      </c>
      <c r="N51" s="17">
        <v>5.67</v>
      </c>
      <c r="O51" s="21"/>
      <c r="AJ51" s="12"/>
      <c r="AK51" s="45"/>
      <c r="AL51" s="45"/>
      <c r="AM51" s="45"/>
      <c r="AN51" s="45"/>
      <c r="AO51" s="45"/>
      <c r="AP51" s="8"/>
      <c r="AQ51" s="9"/>
    </row>
    <row r="52" spans="1:43" ht="11.25">
      <c r="A52" s="1">
        <v>33</v>
      </c>
      <c r="B52" s="2">
        <v>2021</v>
      </c>
      <c r="C52" s="2">
        <v>2</v>
      </c>
      <c r="D52" s="2" t="s">
        <v>39</v>
      </c>
      <c r="E52" s="22">
        <v>567</v>
      </c>
      <c r="F52" s="21">
        <v>8.5</v>
      </c>
      <c r="G52" s="21">
        <v>1</v>
      </c>
      <c r="H52" s="22">
        <v>80</v>
      </c>
      <c r="I52" s="21">
        <v>10.2</v>
      </c>
      <c r="J52" s="21">
        <v>6.6</v>
      </c>
      <c r="K52" s="21">
        <v>33.2</v>
      </c>
      <c r="L52" s="21">
        <v>20.4</v>
      </c>
      <c r="M52" s="21">
        <f t="shared" si="7"/>
        <v>26.8</v>
      </c>
      <c r="N52" s="17">
        <v>6.13</v>
      </c>
      <c r="O52" s="21"/>
      <c r="AJ52" s="18"/>
      <c r="AK52" s="45"/>
      <c r="AL52" s="45"/>
      <c r="AM52" s="45"/>
      <c r="AN52" s="45"/>
      <c r="AO52" s="45"/>
      <c r="AP52" s="8"/>
      <c r="AQ52" s="9"/>
    </row>
    <row r="53" spans="1:43" ht="11.25">
      <c r="A53" s="1">
        <v>34</v>
      </c>
      <c r="B53" s="2">
        <v>2021</v>
      </c>
      <c r="C53" s="2">
        <v>3</v>
      </c>
      <c r="D53" s="2" t="s">
        <v>39</v>
      </c>
      <c r="E53" s="22">
        <v>673</v>
      </c>
      <c r="F53" s="21">
        <v>11.4</v>
      </c>
      <c r="G53" s="21">
        <v>0</v>
      </c>
      <c r="H53" s="22">
        <v>73</v>
      </c>
      <c r="I53" s="21">
        <v>6.2</v>
      </c>
      <c r="J53" s="21">
        <v>6</v>
      </c>
      <c r="K53" s="21">
        <v>34.2</v>
      </c>
      <c r="L53" s="21">
        <v>19.4</v>
      </c>
      <c r="M53" s="21">
        <f t="shared" si="7"/>
        <v>26.8</v>
      </c>
      <c r="N53" s="17">
        <v>6.13</v>
      </c>
      <c r="O53" s="21"/>
      <c r="AJ53" s="12"/>
      <c r="AK53" s="45"/>
      <c r="AL53" s="45"/>
      <c r="AM53" s="45"/>
      <c r="AN53" s="45"/>
      <c r="AO53" s="45"/>
      <c r="AP53" s="8"/>
      <c r="AQ53" s="9"/>
    </row>
    <row r="54" spans="1:43" ht="11.25">
      <c r="A54" s="1">
        <v>35</v>
      </c>
      <c r="B54" s="2">
        <v>2021</v>
      </c>
      <c r="C54" s="2">
        <v>4</v>
      </c>
      <c r="D54" s="2" t="s">
        <v>39</v>
      </c>
      <c r="E54" s="22">
        <v>480</v>
      </c>
      <c r="F54" s="21">
        <v>6.2</v>
      </c>
      <c r="G54" s="21">
        <v>1.5</v>
      </c>
      <c r="H54" s="22">
        <v>78</v>
      </c>
      <c r="I54" s="21">
        <v>7.4</v>
      </c>
      <c r="J54" s="21">
        <v>5.1</v>
      </c>
      <c r="K54" s="21">
        <v>32.2</v>
      </c>
      <c r="L54" s="21">
        <v>21.3</v>
      </c>
      <c r="M54" s="21">
        <f t="shared" si="7"/>
        <v>26.75</v>
      </c>
      <c r="N54" s="17">
        <v>6.11</v>
      </c>
      <c r="O54" s="21"/>
      <c r="AJ54" s="12"/>
      <c r="AK54" s="45"/>
      <c r="AL54" s="45"/>
      <c r="AM54" s="45"/>
      <c r="AN54" s="45"/>
      <c r="AO54" s="45"/>
      <c r="AP54" s="8"/>
      <c r="AQ54" s="9"/>
    </row>
    <row r="55" spans="1:43" ht="11.25">
      <c r="A55" s="1">
        <v>36</v>
      </c>
      <c r="B55" s="2">
        <v>2021</v>
      </c>
      <c r="C55" s="2">
        <v>5</v>
      </c>
      <c r="D55" s="2" t="s">
        <v>39</v>
      </c>
      <c r="E55" s="22">
        <v>451</v>
      </c>
      <c r="F55" s="21">
        <v>5.5</v>
      </c>
      <c r="G55" s="21">
        <v>0</v>
      </c>
      <c r="H55" s="22">
        <v>87</v>
      </c>
      <c r="I55" s="21">
        <v>14.5</v>
      </c>
      <c r="J55" s="21">
        <v>8.1</v>
      </c>
      <c r="K55" s="21">
        <v>29.9</v>
      </c>
      <c r="L55" s="21">
        <v>22.1</v>
      </c>
      <c r="M55" s="21">
        <f t="shared" si="7"/>
        <v>26</v>
      </c>
      <c r="N55" s="17">
        <v>5.94</v>
      </c>
      <c r="O55" s="21"/>
      <c r="AJ55" s="18"/>
      <c r="AK55" s="45"/>
      <c r="AL55" s="45"/>
      <c r="AM55" s="45"/>
      <c r="AN55" s="45"/>
      <c r="AO55" s="45"/>
      <c r="AP55" s="8"/>
      <c r="AQ55" s="9"/>
    </row>
    <row r="56" spans="1:43" ht="11.25">
      <c r="A56" s="1">
        <v>37</v>
      </c>
      <c r="B56" s="2">
        <v>2021</v>
      </c>
      <c r="C56" s="2">
        <v>6</v>
      </c>
      <c r="D56" s="2" t="s">
        <v>39</v>
      </c>
      <c r="E56" s="22">
        <v>580</v>
      </c>
      <c r="F56" s="21">
        <v>8.9</v>
      </c>
      <c r="G56" s="21">
        <v>0</v>
      </c>
      <c r="H56" s="22">
        <v>72</v>
      </c>
      <c r="I56" s="21">
        <v>10.9</v>
      </c>
      <c r="J56" s="21">
        <v>10.3</v>
      </c>
      <c r="K56" s="21">
        <v>31</v>
      </c>
      <c r="L56" s="21">
        <v>19.6</v>
      </c>
      <c r="M56" s="21">
        <f t="shared" si="7"/>
        <v>25.3</v>
      </c>
      <c r="N56" s="17">
        <v>5.78</v>
      </c>
      <c r="O56" s="21"/>
      <c r="AJ56" s="18"/>
      <c r="AK56" s="45"/>
      <c r="AL56" s="45"/>
      <c r="AM56" s="45"/>
      <c r="AN56" s="45"/>
      <c r="AO56" s="45"/>
      <c r="AP56" s="8"/>
      <c r="AQ56" s="9"/>
    </row>
    <row r="57" spans="1:43" ht="11.25">
      <c r="A57" s="1">
        <v>38</v>
      </c>
      <c r="B57" s="2">
        <v>2021</v>
      </c>
      <c r="C57" s="2">
        <v>7</v>
      </c>
      <c r="D57" s="2" t="s">
        <v>39</v>
      </c>
      <c r="E57" s="22">
        <v>682</v>
      </c>
      <c r="F57" s="21">
        <v>11.6</v>
      </c>
      <c r="G57" s="21">
        <v>0</v>
      </c>
      <c r="H57" s="22">
        <v>66</v>
      </c>
      <c r="I57" s="21">
        <v>9.5</v>
      </c>
      <c r="J57" s="21">
        <v>12.5</v>
      </c>
      <c r="K57" s="21">
        <v>30.5</v>
      </c>
      <c r="L57" s="21">
        <v>17.7</v>
      </c>
      <c r="M57" s="21">
        <f t="shared" si="7"/>
        <v>24.1</v>
      </c>
      <c r="N57" s="17">
        <v>5.51</v>
      </c>
      <c r="O57" s="21"/>
      <c r="AJ57" s="12"/>
      <c r="AK57" s="45"/>
      <c r="AL57" s="45"/>
      <c r="AM57" s="45"/>
      <c r="AN57" s="45"/>
      <c r="AO57" s="45"/>
      <c r="AP57" s="8"/>
      <c r="AQ57" s="9"/>
    </row>
    <row r="58" spans="1:43" ht="11.25">
      <c r="A58" s="1">
        <v>39</v>
      </c>
      <c r="B58" s="2">
        <v>2021</v>
      </c>
      <c r="C58" s="2">
        <v>8</v>
      </c>
      <c r="D58" s="2" t="s">
        <v>39</v>
      </c>
      <c r="E58" s="22">
        <v>527</v>
      </c>
      <c r="F58" s="21">
        <v>7.5</v>
      </c>
      <c r="G58" s="21">
        <v>0</v>
      </c>
      <c r="H58" s="22">
        <v>63</v>
      </c>
      <c r="I58" s="21">
        <v>8.8</v>
      </c>
      <c r="J58" s="21">
        <v>12</v>
      </c>
      <c r="K58" s="21">
        <v>29.1</v>
      </c>
      <c r="L58" s="21">
        <v>17</v>
      </c>
      <c r="M58" s="21">
        <f t="shared" si="7"/>
        <v>23.05</v>
      </c>
      <c r="N58" s="17">
        <v>5.27</v>
      </c>
      <c r="O58" s="21"/>
      <c r="AJ58" s="12"/>
      <c r="AK58" s="45"/>
      <c r="AL58" s="45"/>
      <c r="AM58" s="45"/>
      <c r="AN58" s="45"/>
      <c r="AO58" s="45"/>
      <c r="AP58" s="8"/>
      <c r="AQ58" s="9"/>
    </row>
    <row r="59" spans="1:43" ht="11.25">
      <c r="A59" s="1">
        <v>40</v>
      </c>
      <c r="B59" s="2">
        <v>2021</v>
      </c>
      <c r="C59" s="2">
        <v>9</v>
      </c>
      <c r="D59" s="2" t="s">
        <v>39</v>
      </c>
      <c r="E59" s="22">
        <v>616</v>
      </c>
      <c r="F59" s="21">
        <v>9.9</v>
      </c>
      <c r="G59" s="21">
        <v>0</v>
      </c>
      <c r="H59" s="22">
        <v>67</v>
      </c>
      <c r="I59" s="21">
        <v>10.1</v>
      </c>
      <c r="J59" s="21">
        <v>10.8</v>
      </c>
      <c r="K59" s="21">
        <v>30.9</v>
      </c>
      <c r="L59" s="21">
        <v>17.1</v>
      </c>
      <c r="M59" s="21">
        <f t="shared" si="7"/>
        <v>24</v>
      </c>
      <c r="N59" s="17">
        <v>5.49</v>
      </c>
      <c r="O59" s="21"/>
      <c r="AJ59" s="18"/>
      <c r="AK59" s="45"/>
      <c r="AL59" s="45"/>
      <c r="AM59" s="45"/>
      <c r="AN59" s="45"/>
      <c r="AO59" s="45"/>
      <c r="AP59" s="8"/>
      <c r="AQ59" s="9"/>
    </row>
    <row r="60" spans="1:43" ht="11.25">
      <c r="A60" s="1">
        <v>41</v>
      </c>
      <c r="B60" s="2">
        <v>2021</v>
      </c>
      <c r="C60" s="2">
        <v>10</v>
      </c>
      <c r="D60" s="2" t="s">
        <v>39</v>
      </c>
      <c r="E60" s="22">
        <v>588</v>
      </c>
      <c r="F60" s="21">
        <v>9.1</v>
      </c>
      <c r="G60" s="21">
        <v>5.6</v>
      </c>
      <c r="H60" s="22">
        <v>75</v>
      </c>
      <c r="I60" s="21">
        <v>12.2</v>
      </c>
      <c r="J60" s="21">
        <v>8</v>
      </c>
      <c r="K60" s="21">
        <v>32.4</v>
      </c>
      <c r="L60" s="21">
        <v>17.9</v>
      </c>
      <c r="M60" s="21">
        <f t="shared" si="7"/>
        <v>25.15</v>
      </c>
      <c r="N60" s="17">
        <v>5.75</v>
      </c>
      <c r="O60" s="21"/>
      <c r="AJ60" s="18"/>
      <c r="AK60" s="45"/>
      <c r="AL60" s="45"/>
      <c r="AM60" s="45"/>
      <c r="AN60" s="45"/>
      <c r="AO60" s="45"/>
      <c r="AP60" s="8"/>
      <c r="AQ60" s="9"/>
    </row>
    <row r="61" spans="1:43" ht="11.25">
      <c r="A61" s="1">
        <v>42</v>
      </c>
      <c r="B61" s="2">
        <v>2021</v>
      </c>
      <c r="C61" s="2">
        <v>11</v>
      </c>
      <c r="D61" s="2" t="s">
        <v>39</v>
      </c>
      <c r="E61" s="22">
        <v>245</v>
      </c>
      <c r="F61" s="21">
        <v>0</v>
      </c>
      <c r="G61" s="21">
        <v>1.8</v>
      </c>
      <c r="H61" s="22">
        <v>92</v>
      </c>
      <c r="I61" s="21">
        <v>8.1</v>
      </c>
      <c r="J61" s="21">
        <v>6.9</v>
      </c>
      <c r="K61" s="21">
        <v>26.4</v>
      </c>
      <c r="L61" s="21">
        <v>18</v>
      </c>
      <c r="M61" s="21">
        <f t="shared" si="7"/>
        <v>22.2</v>
      </c>
      <c r="N61" s="17">
        <v>5.07</v>
      </c>
      <c r="O61" s="21"/>
      <c r="AJ61" s="12"/>
      <c r="AK61" s="45"/>
      <c r="AL61" s="45"/>
      <c r="AM61" s="45"/>
      <c r="AN61" s="45"/>
      <c r="AO61" s="45"/>
      <c r="AP61" s="8"/>
      <c r="AQ61" s="9"/>
    </row>
    <row r="62" spans="1:43" ht="11.25">
      <c r="A62" s="1">
        <v>43</v>
      </c>
      <c r="B62" s="2">
        <v>2021</v>
      </c>
      <c r="C62" s="2">
        <v>12</v>
      </c>
      <c r="D62" s="2" t="s">
        <v>39</v>
      </c>
      <c r="E62" s="22">
        <v>273</v>
      </c>
      <c r="F62" s="21">
        <v>0.7</v>
      </c>
      <c r="G62" s="21">
        <v>10.2</v>
      </c>
      <c r="H62" s="22">
        <v>86</v>
      </c>
      <c r="I62" s="21">
        <v>7</v>
      </c>
      <c r="J62" s="21">
        <v>4.5</v>
      </c>
      <c r="K62" s="21">
        <v>27.4</v>
      </c>
      <c r="L62" s="21">
        <v>18.3</v>
      </c>
      <c r="M62" s="21">
        <f t="shared" si="7"/>
        <v>22.85</v>
      </c>
      <c r="N62" s="17">
        <v>5.22</v>
      </c>
      <c r="O62" s="21"/>
      <c r="AJ62" s="12"/>
      <c r="AK62" s="45"/>
      <c r="AL62" s="45"/>
      <c r="AM62" s="45"/>
      <c r="AN62" s="45"/>
      <c r="AO62" s="45"/>
      <c r="AP62" s="8"/>
      <c r="AQ62" s="9"/>
    </row>
    <row r="63" spans="1:43" ht="11.25">
      <c r="A63" s="1">
        <v>44</v>
      </c>
      <c r="B63" s="2">
        <v>2021</v>
      </c>
      <c r="C63" s="2">
        <v>13</v>
      </c>
      <c r="D63" s="2" t="s">
        <v>39</v>
      </c>
      <c r="E63" s="22">
        <v>313</v>
      </c>
      <c r="F63" s="21">
        <v>1.8</v>
      </c>
      <c r="G63" s="21">
        <v>4.3</v>
      </c>
      <c r="H63" s="22">
        <v>96</v>
      </c>
      <c r="I63" s="21">
        <v>7.8</v>
      </c>
      <c r="J63" s="21">
        <v>5.5</v>
      </c>
      <c r="K63" s="21">
        <v>27.4</v>
      </c>
      <c r="L63" s="21">
        <v>19.5</v>
      </c>
      <c r="M63" s="21">
        <f t="shared" si="7"/>
        <v>23.45</v>
      </c>
      <c r="N63" s="17">
        <v>5.36</v>
      </c>
      <c r="O63" s="21"/>
      <c r="AJ63" s="12"/>
      <c r="AK63" s="45"/>
      <c r="AL63" s="45"/>
      <c r="AM63" s="45"/>
      <c r="AN63" s="45"/>
      <c r="AO63" s="45"/>
      <c r="AP63" s="8"/>
      <c r="AQ63" s="9"/>
    </row>
    <row r="64" spans="1:43" ht="11.25">
      <c r="A64" s="1">
        <v>45</v>
      </c>
      <c r="B64" s="2">
        <v>2021</v>
      </c>
      <c r="C64" s="2">
        <v>14</v>
      </c>
      <c r="D64" s="2" t="s">
        <v>39</v>
      </c>
      <c r="E64" s="22">
        <v>417</v>
      </c>
      <c r="F64" s="21">
        <v>4.6</v>
      </c>
      <c r="G64" s="21">
        <v>0.3</v>
      </c>
      <c r="H64" s="22">
        <v>84</v>
      </c>
      <c r="I64" s="21">
        <v>6.6</v>
      </c>
      <c r="J64" s="21">
        <v>5.3</v>
      </c>
      <c r="K64" s="21">
        <v>29.3</v>
      </c>
      <c r="L64" s="21">
        <v>18.3</v>
      </c>
      <c r="M64" s="21">
        <f t="shared" si="7"/>
        <v>23.8</v>
      </c>
      <c r="N64" s="17">
        <v>5.44</v>
      </c>
      <c r="O64" s="21"/>
      <c r="AJ64" s="12"/>
      <c r="AK64" s="45"/>
      <c r="AL64" s="45"/>
      <c r="AM64" s="45"/>
      <c r="AN64" s="45"/>
      <c r="AO64" s="45"/>
      <c r="AP64" s="8"/>
      <c r="AQ64" s="9"/>
    </row>
    <row r="65" spans="1:43" ht="11.25">
      <c r="A65" s="1">
        <v>46</v>
      </c>
      <c r="B65" s="2">
        <v>2021</v>
      </c>
      <c r="C65" s="2">
        <v>15</v>
      </c>
      <c r="D65" s="2" t="s">
        <v>39</v>
      </c>
      <c r="E65" s="22">
        <v>608</v>
      </c>
      <c r="F65" s="21">
        <v>9.6</v>
      </c>
      <c r="G65" s="21">
        <v>0</v>
      </c>
      <c r="H65" s="22">
        <v>76</v>
      </c>
      <c r="I65" s="21">
        <v>8.3</v>
      </c>
      <c r="J65" s="21">
        <v>6.5</v>
      </c>
      <c r="K65" s="21">
        <v>30.1</v>
      </c>
      <c r="L65" s="21">
        <v>19.3</v>
      </c>
      <c r="M65" s="21">
        <f t="shared" si="7"/>
        <v>24.700000000000003</v>
      </c>
      <c r="N65" s="17">
        <v>5.65</v>
      </c>
      <c r="O65" s="21"/>
      <c r="AJ65" s="12"/>
      <c r="AK65" s="45"/>
      <c r="AL65" s="45"/>
      <c r="AM65" s="45"/>
      <c r="AN65" s="45"/>
      <c r="AO65" s="45"/>
      <c r="AP65" s="8"/>
      <c r="AQ65" s="9"/>
    </row>
    <row r="66" spans="1:43" ht="11.25">
      <c r="A66" s="1">
        <v>47</v>
      </c>
      <c r="B66" s="2">
        <v>2021</v>
      </c>
      <c r="C66" s="2">
        <v>16</v>
      </c>
      <c r="D66" s="2" t="s">
        <v>39</v>
      </c>
      <c r="E66" s="22">
        <v>626</v>
      </c>
      <c r="F66" s="21">
        <v>10.1</v>
      </c>
      <c r="G66" s="21">
        <v>0</v>
      </c>
      <c r="H66" s="22">
        <v>70</v>
      </c>
      <c r="I66" s="21">
        <v>8.1</v>
      </c>
      <c r="J66" s="21">
        <v>6.8</v>
      </c>
      <c r="K66" s="21">
        <v>32.6</v>
      </c>
      <c r="L66" s="21">
        <v>19.2</v>
      </c>
      <c r="M66" s="21">
        <f t="shared" si="7"/>
        <v>25.9</v>
      </c>
      <c r="N66" s="17">
        <v>5.92</v>
      </c>
      <c r="O66" s="21"/>
      <c r="AJ66" s="18"/>
      <c r="AK66" s="45"/>
      <c r="AL66" s="45"/>
      <c r="AM66" s="45"/>
      <c r="AN66" s="45"/>
      <c r="AO66" s="45"/>
      <c r="AP66" s="8"/>
      <c r="AQ66" s="9"/>
    </row>
    <row r="67" spans="1:43" ht="11.25">
      <c r="A67" s="1">
        <v>48</v>
      </c>
      <c r="B67" s="2">
        <v>2021</v>
      </c>
      <c r="C67" s="2">
        <v>17</v>
      </c>
      <c r="D67" s="2" t="s">
        <v>39</v>
      </c>
      <c r="E67" s="22">
        <v>419</v>
      </c>
      <c r="F67" s="21">
        <v>4.6</v>
      </c>
      <c r="G67" s="21">
        <v>7.4</v>
      </c>
      <c r="H67" s="22">
        <v>87</v>
      </c>
      <c r="I67" s="21">
        <v>11</v>
      </c>
      <c r="J67" s="21">
        <v>5.9</v>
      </c>
      <c r="K67" s="21">
        <v>32.2</v>
      </c>
      <c r="L67" s="21">
        <v>20.4</v>
      </c>
      <c r="M67" s="21">
        <f t="shared" si="7"/>
        <v>26.3</v>
      </c>
      <c r="N67" s="35">
        <v>6.01</v>
      </c>
      <c r="O67" s="21"/>
      <c r="AJ67" s="12"/>
      <c r="AK67" s="45"/>
      <c r="AL67" s="45"/>
      <c r="AM67" s="45"/>
      <c r="AN67" s="45"/>
      <c r="AO67" s="45"/>
      <c r="AP67" s="8"/>
      <c r="AQ67" s="9"/>
    </row>
    <row r="68" spans="1:43" ht="11.25">
      <c r="A68" s="1">
        <v>49</v>
      </c>
      <c r="B68" s="2">
        <v>2021</v>
      </c>
      <c r="C68" s="2">
        <v>18</v>
      </c>
      <c r="D68" s="2" t="s">
        <v>39</v>
      </c>
      <c r="E68" s="22">
        <v>597</v>
      </c>
      <c r="F68" s="21">
        <v>9.3</v>
      </c>
      <c r="G68" s="21">
        <v>0</v>
      </c>
      <c r="H68" s="22">
        <v>76</v>
      </c>
      <c r="I68" s="21">
        <v>6.8</v>
      </c>
      <c r="J68" s="21">
        <v>5.6</v>
      </c>
      <c r="K68" s="21">
        <v>31.8</v>
      </c>
      <c r="L68" s="21">
        <v>18.3</v>
      </c>
      <c r="M68" s="21">
        <f t="shared" si="7"/>
        <v>25.05</v>
      </c>
      <c r="N68" s="35">
        <v>5.73</v>
      </c>
      <c r="O68" s="21"/>
      <c r="AJ68" s="12"/>
      <c r="AK68" s="45"/>
      <c r="AL68" s="45"/>
      <c r="AM68" s="45"/>
      <c r="AN68" s="45"/>
      <c r="AO68" s="45"/>
      <c r="AP68" s="8"/>
      <c r="AQ68" s="9"/>
    </row>
    <row r="69" spans="1:43" ht="11.25">
      <c r="A69" s="1">
        <v>50</v>
      </c>
      <c r="B69" s="2">
        <v>2021</v>
      </c>
      <c r="C69" s="2">
        <v>19</v>
      </c>
      <c r="D69" s="2" t="s">
        <v>39</v>
      </c>
      <c r="E69" s="22">
        <v>659</v>
      </c>
      <c r="F69" s="21">
        <v>11</v>
      </c>
      <c r="G69" s="21">
        <v>0</v>
      </c>
      <c r="H69" s="22">
        <v>67</v>
      </c>
      <c r="I69" s="21">
        <v>8.2</v>
      </c>
      <c r="J69" s="21">
        <v>6.9</v>
      </c>
      <c r="K69" s="21">
        <v>32.8</v>
      </c>
      <c r="L69" s="21">
        <v>18.5</v>
      </c>
      <c r="M69" s="21">
        <f t="shared" si="7"/>
        <v>25.65</v>
      </c>
      <c r="N69" s="35">
        <v>5.86</v>
      </c>
      <c r="O69" s="21"/>
      <c r="AJ69" s="12"/>
      <c r="AK69" s="45"/>
      <c r="AL69" s="45"/>
      <c r="AM69" s="45"/>
      <c r="AN69" s="45"/>
      <c r="AO69" s="45"/>
      <c r="AP69" s="8"/>
      <c r="AQ69" s="9"/>
    </row>
    <row r="70" spans="1:43" ht="11.25">
      <c r="A70" s="1">
        <v>51</v>
      </c>
      <c r="B70" s="2">
        <v>2021</v>
      </c>
      <c r="C70" s="2">
        <v>20</v>
      </c>
      <c r="D70" s="2" t="s">
        <v>39</v>
      </c>
      <c r="E70" s="22">
        <v>593</v>
      </c>
      <c r="F70" s="21">
        <v>9.2</v>
      </c>
      <c r="G70" s="21">
        <v>0</v>
      </c>
      <c r="H70" s="22">
        <v>67</v>
      </c>
      <c r="I70" s="21">
        <v>9.2</v>
      </c>
      <c r="J70" s="21">
        <v>7.8</v>
      </c>
      <c r="K70" s="21">
        <v>33.2</v>
      </c>
      <c r="L70" s="21">
        <v>19</v>
      </c>
      <c r="M70" s="21">
        <f t="shared" si="7"/>
        <v>26.1</v>
      </c>
      <c r="N70" s="35">
        <v>5.97</v>
      </c>
      <c r="O70" s="21"/>
      <c r="AJ70" s="12"/>
      <c r="AK70" s="45"/>
      <c r="AL70" s="45"/>
      <c r="AM70" s="45"/>
      <c r="AN70" s="45"/>
      <c r="AO70" s="45"/>
      <c r="AP70" s="8"/>
      <c r="AQ70" s="9"/>
    </row>
    <row r="71" spans="1:43" ht="11.25">
      <c r="A71" s="1">
        <v>52</v>
      </c>
      <c r="B71" s="2">
        <v>2021</v>
      </c>
      <c r="C71" s="2">
        <v>21</v>
      </c>
      <c r="D71" s="2" t="s">
        <v>39</v>
      </c>
      <c r="E71" s="22">
        <v>641</v>
      </c>
      <c r="F71" s="21">
        <v>10.5</v>
      </c>
      <c r="G71" s="21">
        <v>0</v>
      </c>
      <c r="H71" s="22">
        <v>70</v>
      </c>
      <c r="I71" s="21">
        <v>8.9</v>
      </c>
      <c r="J71" s="21">
        <v>9.7</v>
      </c>
      <c r="K71" s="21">
        <v>33.2</v>
      </c>
      <c r="L71" s="21">
        <v>19.7</v>
      </c>
      <c r="M71" s="21">
        <f t="shared" si="7"/>
        <v>26.450000000000003</v>
      </c>
      <c r="N71" s="35">
        <v>6.05</v>
      </c>
      <c r="O71" s="21"/>
      <c r="AJ71" s="18"/>
      <c r="AK71" s="45"/>
      <c r="AL71" s="45"/>
      <c r="AM71" s="45"/>
      <c r="AN71" s="45"/>
      <c r="AO71" s="45"/>
      <c r="AP71" s="8"/>
      <c r="AQ71" s="9"/>
    </row>
    <row r="72" spans="1:43" ht="11.25">
      <c r="A72" s="1">
        <v>53</v>
      </c>
      <c r="B72" s="2">
        <v>2021</v>
      </c>
      <c r="C72" s="2">
        <v>22</v>
      </c>
      <c r="D72" s="2" t="s">
        <v>39</v>
      </c>
      <c r="E72" s="22">
        <v>617</v>
      </c>
      <c r="F72" s="21">
        <v>9.9</v>
      </c>
      <c r="G72" s="21">
        <v>0</v>
      </c>
      <c r="H72" s="22">
        <v>69</v>
      </c>
      <c r="I72" s="21">
        <v>9.2</v>
      </c>
      <c r="J72" s="21">
        <v>9.7</v>
      </c>
      <c r="K72" s="21">
        <v>33.1</v>
      </c>
      <c r="L72" s="21">
        <v>19.3</v>
      </c>
      <c r="M72" s="21">
        <f t="shared" si="7"/>
        <v>26.200000000000003</v>
      </c>
      <c r="N72" s="35">
        <v>5.99</v>
      </c>
      <c r="O72" s="21"/>
      <c r="AJ72" s="12"/>
      <c r="AK72" s="45"/>
      <c r="AL72" s="45"/>
      <c r="AM72" s="45"/>
      <c r="AN72" s="45"/>
      <c r="AO72" s="45"/>
      <c r="AP72" s="8"/>
      <c r="AQ72" s="9"/>
    </row>
    <row r="73" spans="1:43" ht="11.25">
      <c r="A73" s="1">
        <v>54</v>
      </c>
      <c r="B73" s="2">
        <v>2021</v>
      </c>
      <c r="C73" s="2">
        <v>23</v>
      </c>
      <c r="D73" s="2" t="s">
        <v>39</v>
      </c>
      <c r="E73" s="22">
        <v>639</v>
      </c>
      <c r="F73" s="21">
        <v>10.5</v>
      </c>
      <c r="G73" s="21">
        <v>0</v>
      </c>
      <c r="H73" s="22">
        <v>65</v>
      </c>
      <c r="I73" s="21">
        <v>7.1</v>
      </c>
      <c r="J73" s="21">
        <v>5.8</v>
      </c>
      <c r="K73" s="21">
        <v>34.6</v>
      </c>
      <c r="L73" s="21">
        <v>18.6</v>
      </c>
      <c r="M73" s="21">
        <f t="shared" si="7"/>
        <v>26.6</v>
      </c>
      <c r="N73" s="35">
        <v>6.08</v>
      </c>
      <c r="O73" s="21"/>
      <c r="AJ73" s="12"/>
      <c r="AK73" s="45"/>
      <c r="AL73" s="45"/>
      <c r="AM73" s="45"/>
      <c r="AN73" s="45"/>
      <c r="AO73" s="45"/>
      <c r="AP73" s="8"/>
      <c r="AQ73" s="9"/>
    </row>
    <row r="74" spans="1:43" ht="11.25">
      <c r="A74" s="1">
        <v>55</v>
      </c>
      <c r="B74" s="2">
        <v>2021</v>
      </c>
      <c r="C74" s="2">
        <v>24</v>
      </c>
      <c r="D74" s="2" t="s">
        <v>39</v>
      </c>
      <c r="E74" s="22">
        <v>383</v>
      </c>
      <c r="F74" s="21">
        <v>3.7</v>
      </c>
      <c r="G74" s="21">
        <v>9.9</v>
      </c>
      <c r="H74" s="22">
        <v>82</v>
      </c>
      <c r="I74" s="21">
        <v>7.9</v>
      </c>
      <c r="J74" s="21">
        <v>6.9</v>
      </c>
      <c r="K74" s="21">
        <v>33.2</v>
      </c>
      <c r="L74" s="21">
        <v>19.3</v>
      </c>
      <c r="M74" s="21">
        <f t="shared" si="7"/>
        <v>26.25</v>
      </c>
      <c r="N74" s="35">
        <v>6</v>
      </c>
      <c r="O74" s="21"/>
      <c r="AJ74" s="12"/>
      <c r="AK74" s="45"/>
      <c r="AL74" s="45"/>
      <c r="AM74" s="45"/>
      <c r="AN74" s="45"/>
      <c r="AO74" s="45"/>
      <c r="AP74" s="8"/>
      <c r="AQ74" s="9"/>
    </row>
    <row r="75" spans="1:43" ht="11.25">
      <c r="A75" s="1">
        <v>56</v>
      </c>
      <c r="B75" s="2">
        <v>2021</v>
      </c>
      <c r="C75" s="2">
        <v>25</v>
      </c>
      <c r="D75" s="2" t="s">
        <v>39</v>
      </c>
      <c r="E75" s="22">
        <v>486</v>
      </c>
      <c r="F75" s="21">
        <v>6.4</v>
      </c>
      <c r="G75" s="21">
        <v>13.7</v>
      </c>
      <c r="H75" s="22">
        <v>87</v>
      </c>
      <c r="I75" s="21">
        <v>11.3</v>
      </c>
      <c r="J75" s="21">
        <v>6.6</v>
      </c>
      <c r="K75" s="21">
        <v>30.4</v>
      </c>
      <c r="L75" s="21">
        <v>19</v>
      </c>
      <c r="M75" s="21">
        <f t="shared" si="7"/>
        <v>24.7</v>
      </c>
      <c r="N75" s="35">
        <v>5.65</v>
      </c>
      <c r="O75" s="21"/>
      <c r="AJ75" s="12"/>
      <c r="AK75" s="45"/>
      <c r="AL75" s="45"/>
      <c r="AM75" s="45"/>
      <c r="AN75" s="45"/>
      <c r="AO75" s="45"/>
      <c r="AP75" s="8"/>
      <c r="AQ75" s="9"/>
    </row>
    <row r="76" spans="1:43" ht="11.25">
      <c r="A76" s="1">
        <v>57</v>
      </c>
      <c r="B76" s="2">
        <v>2021</v>
      </c>
      <c r="C76" s="2">
        <v>26</v>
      </c>
      <c r="D76" s="2" t="s">
        <v>39</v>
      </c>
      <c r="E76" s="22">
        <v>477</v>
      </c>
      <c r="F76" s="21">
        <v>6.2</v>
      </c>
      <c r="G76" s="21">
        <v>32.5</v>
      </c>
      <c r="H76" s="22">
        <v>88</v>
      </c>
      <c r="I76" s="21">
        <v>11.9</v>
      </c>
      <c r="J76" s="21">
        <v>5.5</v>
      </c>
      <c r="K76" s="21">
        <v>29.8</v>
      </c>
      <c r="L76" s="21">
        <v>18.5</v>
      </c>
      <c r="M76" s="21">
        <f t="shared" si="7"/>
        <v>24.15</v>
      </c>
      <c r="N76" s="35">
        <v>5.52</v>
      </c>
      <c r="O76" s="21"/>
      <c r="AJ76" s="12"/>
      <c r="AK76" s="45"/>
      <c r="AL76" s="45"/>
      <c r="AM76" s="45"/>
      <c r="AN76" s="45"/>
      <c r="AO76" s="45"/>
      <c r="AP76" s="8"/>
      <c r="AQ76" s="9"/>
    </row>
    <row r="77" spans="1:43" ht="11.25">
      <c r="A77" s="1">
        <v>58</v>
      </c>
      <c r="B77" s="2">
        <v>2021</v>
      </c>
      <c r="C77" s="2">
        <v>27</v>
      </c>
      <c r="D77" s="2" t="s">
        <v>39</v>
      </c>
      <c r="E77" s="22">
        <v>418</v>
      </c>
      <c r="F77" s="21">
        <v>4.6</v>
      </c>
      <c r="G77" s="21">
        <v>5.1</v>
      </c>
      <c r="H77" s="22">
        <v>90</v>
      </c>
      <c r="I77" s="21">
        <v>8.8</v>
      </c>
      <c r="J77" s="21">
        <v>4.7</v>
      </c>
      <c r="K77" s="21">
        <v>28.4</v>
      </c>
      <c r="L77" s="21">
        <v>17.8</v>
      </c>
      <c r="M77" s="21">
        <f t="shared" si="7"/>
        <v>23.1</v>
      </c>
      <c r="N77" s="35">
        <v>5.28</v>
      </c>
      <c r="O77" s="21"/>
      <c r="AJ77" s="12"/>
      <c r="AK77" s="45"/>
      <c r="AL77" s="45"/>
      <c r="AM77" s="45"/>
      <c r="AN77" s="45"/>
      <c r="AO77" s="45"/>
      <c r="AP77" s="8"/>
      <c r="AQ77" s="9"/>
    </row>
    <row r="78" spans="1:43" ht="11.25">
      <c r="A78" s="1">
        <v>59</v>
      </c>
      <c r="B78" s="2">
        <v>2021</v>
      </c>
      <c r="C78" s="2">
        <v>28</v>
      </c>
      <c r="D78" s="2" t="s">
        <v>39</v>
      </c>
      <c r="E78" s="22">
        <v>381</v>
      </c>
      <c r="F78" s="21">
        <v>3.6</v>
      </c>
      <c r="G78" s="21">
        <v>1</v>
      </c>
      <c r="H78" s="22">
        <v>82</v>
      </c>
      <c r="I78" s="21">
        <v>7.1</v>
      </c>
      <c r="J78" s="21">
        <v>5.1</v>
      </c>
      <c r="K78" s="21">
        <v>28.5</v>
      </c>
      <c r="L78" s="21">
        <v>19.6</v>
      </c>
      <c r="M78" s="21">
        <f t="shared" si="7"/>
        <v>24.05</v>
      </c>
      <c r="N78" s="35">
        <v>5.5</v>
      </c>
      <c r="O78" s="21"/>
      <c r="AJ78" s="12"/>
      <c r="AK78" s="45"/>
      <c r="AL78" s="45"/>
      <c r="AM78" s="45"/>
      <c r="AN78" s="45"/>
      <c r="AO78" s="45"/>
      <c r="AP78" s="8"/>
      <c r="AQ78" s="9"/>
    </row>
    <row r="79" spans="1:15" ht="11.25">
      <c r="A79" s="1">
        <v>60</v>
      </c>
      <c r="B79" s="2">
        <v>2021</v>
      </c>
      <c r="C79" s="2">
        <v>29</v>
      </c>
      <c r="D79" s="2" t="s">
        <v>39</v>
      </c>
      <c r="E79" s="12"/>
      <c r="F79" s="8"/>
      <c r="G79" s="8"/>
      <c r="H79" s="12"/>
      <c r="I79" s="21"/>
      <c r="J79" s="8"/>
      <c r="K79" s="8"/>
      <c r="L79" s="8"/>
      <c r="M79" s="21" t="s">
        <v>13</v>
      </c>
      <c r="N79" s="16"/>
      <c r="O79" s="21"/>
    </row>
    <row r="80" spans="13:15" ht="11.25">
      <c r="M80" s="8"/>
      <c r="N80" s="17"/>
      <c r="O80" s="21"/>
    </row>
    <row r="81" spans="13:15" ht="11.25">
      <c r="M81" s="8"/>
      <c r="N81" s="17"/>
      <c r="O81" s="21"/>
    </row>
    <row r="82" spans="1:42" ht="11.25">
      <c r="A82" s="1" t="s">
        <v>0</v>
      </c>
      <c r="B82" s="2" t="s">
        <v>0</v>
      </c>
      <c r="C82" s="2" t="s">
        <v>0</v>
      </c>
      <c r="D82" s="2" t="s">
        <v>0</v>
      </c>
      <c r="E82" s="11" t="s">
        <v>0</v>
      </c>
      <c r="F82" s="3" t="s">
        <v>0</v>
      </c>
      <c r="G82" s="3" t="s">
        <v>0</v>
      </c>
      <c r="H82" s="11" t="s">
        <v>0</v>
      </c>
      <c r="I82" s="3" t="s">
        <v>0</v>
      </c>
      <c r="J82" s="3" t="s">
        <v>0</v>
      </c>
      <c r="K82" s="3" t="s">
        <v>0</v>
      </c>
      <c r="L82" s="3" t="s">
        <v>0</v>
      </c>
      <c r="M82" s="3" t="s">
        <v>0</v>
      </c>
      <c r="N82" s="4" t="s">
        <v>0</v>
      </c>
      <c r="O82" s="32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11"/>
      <c r="AK82" s="45"/>
      <c r="AL82" s="45"/>
      <c r="AM82" s="45"/>
      <c r="AN82" s="45"/>
      <c r="AO82" s="45"/>
      <c r="AP82" s="3"/>
    </row>
    <row r="83" spans="1:14" ht="11.25">
      <c r="A83" s="1" t="s">
        <v>32</v>
      </c>
      <c r="E83" s="16">
        <f aca="true" t="shared" si="8" ref="E83:N83">AVERAGE(E51:E81)</f>
        <v>509.7857142857143</v>
      </c>
      <c r="F83" s="16">
        <f t="shared" si="8"/>
        <v>7.028571428571427</v>
      </c>
      <c r="G83" s="16">
        <f t="shared" si="8"/>
        <v>3.367857142857143</v>
      </c>
      <c r="H83" s="16">
        <f t="shared" si="8"/>
        <v>77.46428571428571</v>
      </c>
      <c r="I83" s="16">
        <f t="shared" si="8"/>
        <v>8.853571428571428</v>
      </c>
      <c r="J83" s="16">
        <f t="shared" si="8"/>
        <v>7.128571428571428</v>
      </c>
      <c r="K83" s="16">
        <f t="shared" si="8"/>
        <v>30.967857142857145</v>
      </c>
      <c r="L83" s="16">
        <f t="shared" si="8"/>
        <v>19.05</v>
      </c>
      <c r="M83" s="16">
        <f t="shared" si="8"/>
        <v>25.008928571428577</v>
      </c>
      <c r="N83" s="16">
        <f t="shared" si="8"/>
        <v>5.717142857142858</v>
      </c>
    </row>
    <row r="84" spans="1:14" ht="11.25">
      <c r="A84" s="1" t="s">
        <v>33</v>
      </c>
      <c r="E84" s="16">
        <f aca="true" t="shared" si="9" ref="E84:N84">SUM(E51:E81)</f>
        <v>14274</v>
      </c>
      <c r="F84" s="16">
        <f t="shared" si="9"/>
        <v>196.79999999999995</v>
      </c>
      <c r="G84" s="16">
        <f t="shared" si="9"/>
        <v>94.3</v>
      </c>
      <c r="H84" s="16">
        <f t="shared" si="9"/>
        <v>2169</v>
      </c>
      <c r="I84" s="16">
        <f t="shared" si="9"/>
        <v>247.89999999999998</v>
      </c>
      <c r="J84" s="16">
        <f t="shared" si="9"/>
        <v>199.6</v>
      </c>
      <c r="K84" s="16">
        <f t="shared" si="9"/>
        <v>867.1</v>
      </c>
      <c r="L84" s="16">
        <f t="shared" si="9"/>
        <v>533.4</v>
      </c>
      <c r="M84" s="16">
        <f t="shared" si="9"/>
        <v>700.2500000000001</v>
      </c>
      <c r="N84" s="16">
        <f t="shared" si="9"/>
        <v>160.08</v>
      </c>
    </row>
    <row r="85" spans="1:14" ht="11.25">
      <c r="A85" s="1" t="s">
        <v>34</v>
      </c>
      <c r="E85" s="12">
        <f aca="true" t="shared" si="10" ref="E85:N85">STDEVP(E51:E81)</f>
        <v>127.21701288486119</v>
      </c>
      <c r="F85" s="8">
        <f t="shared" si="10"/>
        <v>3.381658209354988</v>
      </c>
      <c r="G85" s="8">
        <f t="shared" si="10"/>
        <v>6.725752935621439</v>
      </c>
      <c r="H85" s="12">
        <f t="shared" si="10"/>
        <v>9.13971765294258</v>
      </c>
      <c r="I85" s="8">
        <f t="shared" si="10"/>
        <v>2.066135478696047</v>
      </c>
      <c r="J85" s="8">
        <f t="shared" si="10"/>
        <v>2.205489440797524</v>
      </c>
      <c r="K85" s="8">
        <f t="shared" si="10"/>
        <v>2.1694392908617424</v>
      </c>
      <c r="L85" s="8">
        <f t="shared" si="10"/>
        <v>1.156503350622038</v>
      </c>
      <c r="M85" s="8">
        <f t="shared" si="10"/>
        <v>4.747793154038141</v>
      </c>
      <c r="N85" s="9">
        <f t="shared" si="10"/>
        <v>0.3053903490716798</v>
      </c>
    </row>
    <row r="86" spans="1:14" ht="11.25">
      <c r="A86" s="1" t="s">
        <v>35</v>
      </c>
      <c r="E86" s="12">
        <f aca="true" t="shared" si="11" ref="E86:N86">VARP(E51:E81)</f>
        <v>16184.168367346938</v>
      </c>
      <c r="F86" s="8">
        <f t="shared" si="11"/>
        <v>11.435612244897984</v>
      </c>
      <c r="G86" s="8">
        <f t="shared" si="11"/>
        <v>45.235752551020404</v>
      </c>
      <c r="H86" s="12">
        <f t="shared" si="11"/>
        <v>83.53443877551021</v>
      </c>
      <c r="I86" s="8">
        <f t="shared" si="11"/>
        <v>4.268915816326542</v>
      </c>
      <c r="J86" s="8">
        <f t="shared" si="11"/>
        <v>4.864183673469374</v>
      </c>
      <c r="K86" s="8">
        <f t="shared" si="11"/>
        <v>4.706466836734699</v>
      </c>
      <c r="L86" s="8">
        <f t="shared" si="11"/>
        <v>1.3375000000000004</v>
      </c>
      <c r="M86" s="8">
        <f t="shared" si="11"/>
        <v>22.541539833531438</v>
      </c>
      <c r="N86" s="9">
        <f t="shared" si="11"/>
        <v>0.09326326530612243</v>
      </c>
    </row>
    <row r="87" spans="1:14" ht="11.25">
      <c r="A87" s="1" t="s">
        <v>36</v>
      </c>
      <c r="E87" s="12">
        <f aca="true" t="shared" si="12" ref="E87:N87">MAX(E51:E81)</f>
        <v>682</v>
      </c>
      <c r="F87" s="8">
        <f t="shared" si="12"/>
        <v>11.6</v>
      </c>
      <c r="G87" s="8">
        <f t="shared" si="12"/>
        <v>32.5</v>
      </c>
      <c r="H87" s="12">
        <f t="shared" si="12"/>
        <v>96</v>
      </c>
      <c r="I87" s="8">
        <f t="shared" si="12"/>
        <v>14.5</v>
      </c>
      <c r="J87" s="8">
        <f t="shared" si="12"/>
        <v>12.5</v>
      </c>
      <c r="K87" s="8">
        <f t="shared" si="12"/>
        <v>34.6</v>
      </c>
      <c r="L87" s="8">
        <f t="shared" si="12"/>
        <v>22.1</v>
      </c>
      <c r="M87" s="8">
        <f t="shared" si="12"/>
        <v>26.8</v>
      </c>
      <c r="N87" s="9">
        <f t="shared" si="12"/>
        <v>6.13</v>
      </c>
    </row>
    <row r="88" spans="1:14" ht="11.25">
      <c r="A88" s="1" t="s">
        <v>37</v>
      </c>
      <c r="E88" s="12">
        <f aca="true" t="shared" si="13" ref="E88:N88">MIN(E51:E81)</f>
        <v>245</v>
      </c>
      <c r="F88" s="8">
        <f t="shared" si="13"/>
        <v>0</v>
      </c>
      <c r="G88" s="8">
        <f t="shared" si="13"/>
        <v>0</v>
      </c>
      <c r="H88" s="12">
        <f t="shared" si="13"/>
        <v>63</v>
      </c>
      <c r="I88" s="8">
        <f t="shared" si="13"/>
        <v>4.8</v>
      </c>
      <c r="J88" s="8">
        <f t="shared" si="13"/>
        <v>4.5</v>
      </c>
      <c r="K88" s="8">
        <f t="shared" si="13"/>
        <v>26.4</v>
      </c>
      <c r="L88" s="8">
        <f t="shared" si="13"/>
        <v>17</v>
      </c>
      <c r="M88" s="8">
        <f t="shared" si="13"/>
        <v>22.2</v>
      </c>
      <c r="N88" s="9">
        <f t="shared" si="13"/>
        <v>5.07</v>
      </c>
    </row>
    <row r="89" spans="1:4" ht="11.25">
      <c r="A89" s="1" t="s">
        <v>38</v>
      </c>
      <c r="C89" s="19">
        <v>13</v>
      </c>
      <c r="D89" s="2" t="s">
        <v>13</v>
      </c>
    </row>
    <row r="90" ht="11.25">
      <c r="A90" s="1" t="s">
        <v>13</v>
      </c>
    </row>
    <row r="91" spans="1:42" ht="11.25">
      <c r="A91" s="1" t="s">
        <v>0</v>
      </c>
      <c r="B91" s="2" t="s">
        <v>0</v>
      </c>
      <c r="C91" s="2" t="s">
        <v>0</v>
      </c>
      <c r="D91" s="2" t="s">
        <v>0</v>
      </c>
      <c r="E91" s="11" t="s">
        <v>0</v>
      </c>
      <c r="F91" s="3" t="s">
        <v>0</v>
      </c>
      <c r="G91" s="3" t="s">
        <v>0</v>
      </c>
      <c r="H91" s="11" t="s">
        <v>0</v>
      </c>
      <c r="I91" s="3" t="s">
        <v>0</v>
      </c>
      <c r="J91" s="3" t="s">
        <v>0</v>
      </c>
      <c r="K91" s="3" t="s">
        <v>0</v>
      </c>
      <c r="L91" s="3" t="s">
        <v>0</v>
      </c>
      <c r="M91" s="3" t="s">
        <v>0</v>
      </c>
      <c r="N91" s="4" t="s">
        <v>0</v>
      </c>
      <c r="O91" s="32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11"/>
      <c r="AK91" s="45"/>
      <c r="AL91" s="45"/>
      <c r="AM91" s="45"/>
      <c r="AN91" s="45"/>
      <c r="AO91" s="45"/>
      <c r="AP91" s="3"/>
    </row>
    <row r="92" spans="1:42" ht="11.25">
      <c r="A92" s="1" t="s">
        <v>1</v>
      </c>
      <c r="B92" s="2" t="s">
        <v>2</v>
      </c>
      <c r="C92" s="2" t="s">
        <v>3</v>
      </c>
      <c r="D92" s="2" t="s">
        <v>4</v>
      </c>
      <c r="E92" s="11" t="s">
        <v>5</v>
      </c>
      <c r="F92" s="3" t="s">
        <v>6</v>
      </c>
      <c r="G92" s="3" t="s">
        <v>7</v>
      </c>
      <c r="H92" s="11" t="s">
        <v>8</v>
      </c>
      <c r="I92" s="3" t="s">
        <v>9</v>
      </c>
      <c r="J92" s="3" t="s">
        <v>10</v>
      </c>
      <c r="K92" s="3" t="s">
        <v>11</v>
      </c>
      <c r="L92" s="3" t="s">
        <v>11</v>
      </c>
      <c r="M92" s="3" t="s">
        <v>11</v>
      </c>
      <c r="N92" s="4" t="s">
        <v>12</v>
      </c>
      <c r="O92" s="32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11"/>
      <c r="AK92" s="45"/>
      <c r="AL92" s="45"/>
      <c r="AM92" s="45"/>
      <c r="AN92" s="45"/>
      <c r="AO92" s="45"/>
      <c r="AP92" s="3"/>
    </row>
    <row r="93" spans="5:42" ht="11.25">
      <c r="E93" s="11" t="s">
        <v>14</v>
      </c>
      <c r="F93" s="3" t="s">
        <v>15</v>
      </c>
      <c r="G93" s="3" t="s">
        <v>16</v>
      </c>
      <c r="H93" s="11" t="s">
        <v>17</v>
      </c>
      <c r="I93" s="3" t="s">
        <v>18</v>
      </c>
      <c r="J93" s="3" t="s">
        <v>19</v>
      </c>
      <c r="K93" s="3" t="s">
        <v>20</v>
      </c>
      <c r="L93" s="3" t="s">
        <v>21</v>
      </c>
      <c r="M93" s="3" t="s">
        <v>22</v>
      </c>
      <c r="N93" s="1" t="s">
        <v>23</v>
      </c>
      <c r="O93" s="32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11"/>
      <c r="AN93" s="45"/>
      <c r="AO93" s="45"/>
      <c r="AP93" s="3"/>
    </row>
    <row r="94" spans="5:42" ht="11.25">
      <c r="E94" s="11" t="s">
        <v>24</v>
      </c>
      <c r="F94" s="3" t="s">
        <v>25</v>
      </c>
      <c r="G94" s="3" t="s">
        <v>26</v>
      </c>
      <c r="H94" s="11" t="s">
        <v>27</v>
      </c>
      <c r="I94" s="3" t="s">
        <v>28</v>
      </c>
      <c r="J94" s="3" t="s">
        <v>29</v>
      </c>
      <c r="K94" s="3" t="s">
        <v>30</v>
      </c>
      <c r="L94" s="3" t="s">
        <v>30</v>
      </c>
      <c r="M94" s="3" t="s">
        <v>30</v>
      </c>
      <c r="O94" s="32"/>
      <c r="AJ94" s="11"/>
      <c r="AN94" s="45"/>
      <c r="AO94" s="45"/>
      <c r="AP94" s="3"/>
    </row>
    <row r="95" spans="1:42" ht="11.25">
      <c r="A95" s="1" t="s">
        <v>0</v>
      </c>
      <c r="B95" s="2" t="s">
        <v>0</v>
      </c>
      <c r="C95" s="2" t="s">
        <v>0</v>
      </c>
      <c r="D95" s="2" t="s">
        <v>0</v>
      </c>
      <c r="E95" s="11" t="s">
        <v>0</v>
      </c>
      <c r="F95" s="3" t="s">
        <v>0</v>
      </c>
      <c r="G95" s="3" t="s">
        <v>0</v>
      </c>
      <c r="H95" s="11" t="s">
        <v>0</v>
      </c>
      <c r="I95" s="3" t="s">
        <v>0</v>
      </c>
      <c r="J95" s="3" t="s">
        <v>0</v>
      </c>
      <c r="K95" s="3" t="s">
        <v>0</v>
      </c>
      <c r="L95" s="3" t="s">
        <v>0</v>
      </c>
      <c r="M95" s="3" t="s">
        <v>0</v>
      </c>
      <c r="N95" s="4" t="s">
        <v>0</v>
      </c>
      <c r="O95" s="32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11"/>
      <c r="AK95" s="45"/>
      <c r="AL95" s="45"/>
      <c r="AM95" s="45"/>
      <c r="AN95" s="45"/>
      <c r="AO95" s="45"/>
      <c r="AP95" s="3"/>
    </row>
    <row r="96" spans="1:43" ht="11.25">
      <c r="A96" s="1">
        <v>61</v>
      </c>
      <c r="B96" s="2">
        <v>2021</v>
      </c>
      <c r="C96" s="2">
        <v>1</v>
      </c>
      <c r="D96" s="2" t="s">
        <v>40</v>
      </c>
      <c r="E96" s="22">
        <v>475</v>
      </c>
      <c r="F96" s="21">
        <v>7.2</v>
      </c>
      <c r="G96" s="21">
        <v>0</v>
      </c>
      <c r="H96" s="22">
        <v>77</v>
      </c>
      <c r="I96" s="21">
        <v>6.4</v>
      </c>
      <c r="J96" s="21">
        <v>3.9</v>
      </c>
      <c r="K96" s="21">
        <v>30.5</v>
      </c>
      <c r="L96" s="21">
        <v>18.7</v>
      </c>
      <c r="M96" s="21">
        <f aca="true" t="shared" si="14" ref="M96:M116">AVERAGE(K96:L96)</f>
        <v>24.6</v>
      </c>
      <c r="N96" s="23">
        <v>5.03</v>
      </c>
      <c r="O96" s="21"/>
      <c r="AJ96" s="12"/>
      <c r="AK96" s="45"/>
      <c r="AL96" s="45"/>
      <c r="AM96" s="45"/>
      <c r="AN96" s="45"/>
      <c r="AO96" s="45"/>
      <c r="AP96" s="8"/>
      <c r="AQ96" s="9"/>
    </row>
    <row r="97" spans="1:43" ht="11.25">
      <c r="A97" s="1">
        <v>62</v>
      </c>
      <c r="B97" s="2">
        <v>2021</v>
      </c>
      <c r="C97" s="2">
        <v>2</v>
      </c>
      <c r="D97" s="2" t="s">
        <v>40</v>
      </c>
      <c r="E97" s="22">
        <v>515</v>
      </c>
      <c r="F97" s="21">
        <v>8.4</v>
      </c>
      <c r="G97" s="21">
        <v>0</v>
      </c>
      <c r="H97" s="22">
        <v>75</v>
      </c>
      <c r="I97" s="21">
        <v>7.2</v>
      </c>
      <c r="J97" s="21">
        <v>5.5</v>
      </c>
      <c r="K97" s="21">
        <v>32.1</v>
      </c>
      <c r="L97" s="21">
        <v>19.1</v>
      </c>
      <c r="M97" s="21">
        <f t="shared" si="14"/>
        <v>25.6</v>
      </c>
      <c r="N97" s="23">
        <v>5.23</v>
      </c>
      <c r="O97" s="21"/>
      <c r="AJ97" s="12"/>
      <c r="AK97" s="45"/>
      <c r="AL97" s="45"/>
      <c r="AM97" s="45"/>
      <c r="AN97" s="45"/>
      <c r="AO97" s="45"/>
      <c r="AP97" s="8"/>
      <c r="AQ97" s="9"/>
    </row>
    <row r="98" spans="1:43" ht="11.25">
      <c r="A98" s="1">
        <v>63</v>
      </c>
      <c r="B98" s="2">
        <v>2021</v>
      </c>
      <c r="C98" s="2">
        <v>3</v>
      </c>
      <c r="D98" s="2" t="s">
        <v>40</v>
      </c>
      <c r="E98" s="22">
        <v>351</v>
      </c>
      <c r="F98" s="21">
        <v>3.7</v>
      </c>
      <c r="G98" s="21">
        <v>0</v>
      </c>
      <c r="H98" s="22">
        <v>84</v>
      </c>
      <c r="I98" s="21">
        <v>7.4</v>
      </c>
      <c r="J98" s="21">
        <v>6.7</v>
      </c>
      <c r="K98" s="21">
        <v>30.6</v>
      </c>
      <c r="L98" s="21">
        <v>19.6</v>
      </c>
      <c r="M98" s="21">
        <f t="shared" si="14"/>
        <v>25.1</v>
      </c>
      <c r="N98" s="23">
        <v>5.13</v>
      </c>
      <c r="O98" s="21"/>
      <c r="AJ98" s="12"/>
      <c r="AK98" s="45"/>
      <c r="AL98" s="45"/>
      <c r="AM98" s="45"/>
      <c r="AN98" s="45"/>
      <c r="AO98" s="45"/>
      <c r="AP98" s="8"/>
      <c r="AQ98" s="9"/>
    </row>
    <row r="99" spans="1:43" ht="11.25">
      <c r="A99" s="1">
        <v>64</v>
      </c>
      <c r="B99" s="2">
        <v>2021</v>
      </c>
      <c r="C99" s="2">
        <v>4</v>
      </c>
      <c r="D99" s="2" t="s">
        <v>40</v>
      </c>
      <c r="E99" s="22">
        <v>309</v>
      </c>
      <c r="F99" s="21">
        <v>2.5</v>
      </c>
      <c r="G99" s="21">
        <v>0</v>
      </c>
      <c r="H99" s="22">
        <v>84</v>
      </c>
      <c r="I99" s="21">
        <v>11.1</v>
      </c>
      <c r="J99" s="21">
        <v>7.7</v>
      </c>
      <c r="K99" s="21">
        <v>30.2</v>
      </c>
      <c r="L99" s="21">
        <v>19.9</v>
      </c>
      <c r="M99" s="21">
        <f t="shared" si="14"/>
        <v>25.049999999999997</v>
      </c>
      <c r="N99" s="23">
        <v>5.12</v>
      </c>
      <c r="O99" s="21"/>
      <c r="AJ99" s="12"/>
      <c r="AK99" s="45"/>
      <c r="AL99" s="45"/>
      <c r="AM99" s="45"/>
      <c r="AN99" s="45"/>
      <c r="AO99" s="45"/>
      <c r="AP99" s="8"/>
      <c r="AQ99" s="9"/>
    </row>
    <row r="100" spans="1:43" ht="11.25">
      <c r="A100" s="1">
        <v>65</v>
      </c>
      <c r="B100" s="2">
        <v>2021</v>
      </c>
      <c r="C100" s="2">
        <v>5</v>
      </c>
      <c r="D100" s="2" t="s">
        <v>40</v>
      </c>
      <c r="E100" s="22">
        <v>228</v>
      </c>
      <c r="F100" s="21">
        <v>0.2</v>
      </c>
      <c r="G100" s="21">
        <v>44.2</v>
      </c>
      <c r="H100" s="22">
        <v>95</v>
      </c>
      <c r="I100" s="21">
        <v>9.9</v>
      </c>
      <c r="J100" s="21">
        <v>6</v>
      </c>
      <c r="K100" s="21">
        <v>26.8</v>
      </c>
      <c r="L100" s="21">
        <v>19.8</v>
      </c>
      <c r="M100" s="21">
        <f t="shared" si="14"/>
        <v>23.3</v>
      </c>
      <c r="N100" s="23">
        <v>4.76</v>
      </c>
      <c r="O100" s="21"/>
      <c r="AJ100" s="12"/>
      <c r="AK100" s="45"/>
      <c r="AL100" s="45"/>
      <c r="AM100" s="45"/>
      <c r="AN100" s="45"/>
      <c r="AO100" s="45"/>
      <c r="AP100" s="8"/>
      <c r="AQ100" s="9"/>
    </row>
    <row r="101" spans="1:43" ht="11.25">
      <c r="A101" s="1">
        <v>66</v>
      </c>
      <c r="B101" s="2">
        <v>2021</v>
      </c>
      <c r="C101" s="2">
        <v>6</v>
      </c>
      <c r="D101" s="2" t="s">
        <v>40</v>
      </c>
      <c r="E101" s="22">
        <v>262</v>
      </c>
      <c r="F101" s="21">
        <v>1.2</v>
      </c>
      <c r="G101" s="21">
        <v>17.3</v>
      </c>
      <c r="H101" s="22">
        <v>94</v>
      </c>
      <c r="I101" s="21">
        <v>8.6</v>
      </c>
      <c r="J101" s="21">
        <v>5.4</v>
      </c>
      <c r="K101" s="21">
        <v>27.1</v>
      </c>
      <c r="L101" s="21">
        <v>20</v>
      </c>
      <c r="M101" s="21">
        <f t="shared" si="14"/>
        <v>23.55</v>
      </c>
      <c r="N101" s="23">
        <v>4.81</v>
      </c>
      <c r="O101" s="21"/>
      <c r="AJ101" s="12"/>
      <c r="AK101" s="45"/>
      <c r="AL101" s="45"/>
      <c r="AM101" s="45"/>
      <c r="AN101" s="45"/>
      <c r="AO101" s="45"/>
      <c r="AP101" s="8"/>
      <c r="AQ101" s="9"/>
    </row>
    <row r="102" spans="1:43" ht="11.25">
      <c r="A102" s="1">
        <v>67</v>
      </c>
      <c r="B102" s="2">
        <v>2021</v>
      </c>
      <c r="C102" s="2">
        <v>7</v>
      </c>
      <c r="D102" s="2" t="s">
        <v>40</v>
      </c>
      <c r="E102" s="22">
        <v>353</v>
      </c>
      <c r="F102" s="21">
        <v>3.8</v>
      </c>
      <c r="G102" s="21">
        <v>61.7</v>
      </c>
      <c r="H102" s="22">
        <v>94</v>
      </c>
      <c r="I102" s="21">
        <v>10.6</v>
      </c>
      <c r="J102" s="21">
        <v>4.1</v>
      </c>
      <c r="K102" s="21">
        <v>29.1</v>
      </c>
      <c r="L102" s="21">
        <v>18.9</v>
      </c>
      <c r="M102" s="21">
        <f t="shared" si="14"/>
        <v>24</v>
      </c>
      <c r="N102" s="23">
        <v>4.9</v>
      </c>
      <c r="O102" s="21"/>
      <c r="AJ102" s="12"/>
      <c r="AK102" s="45"/>
      <c r="AL102" s="45"/>
      <c r="AM102" s="45"/>
      <c r="AN102" s="45"/>
      <c r="AO102" s="45"/>
      <c r="AP102" s="8"/>
      <c r="AQ102" s="9"/>
    </row>
    <row r="103" spans="1:43" ht="11.25">
      <c r="A103" s="1">
        <v>68</v>
      </c>
      <c r="B103" s="2">
        <v>2021</v>
      </c>
      <c r="C103" s="2">
        <v>8</v>
      </c>
      <c r="D103" s="2" t="s">
        <v>40</v>
      </c>
      <c r="E103" s="22">
        <v>501</v>
      </c>
      <c r="F103" s="21">
        <v>8</v>
      </c>
      <c r="G103" s="21">
        <v>2</v>
      </c>
      <c r="H103" s="22">
        <v>83</v>
      </c>
      <c r="I103" s="21">
        <v>10.5</v>
      </c>
      <c r="J103" s="21">
        <v>4.7</v>
      </c>
      <c r="K103" s="21">
        <v>29.6</v>
      </c>
      <c r="L103" s="21">
        <v>18.6</v>
      </c>
      <c r="M103" s="21">
        <f t="shared" si="14"/>
        <v>24.1</v>
      </c>
      <c r="N103" s="23">
        <v>4.92</v>
      </c>
      <c r="O103" s="21"/>
      <c r="AJ103" s="12"/>
      <c r="AK103" s="45"/>
      <c r="AL103" s="45"/>
      <c r="AM103" s="45"/>
      <c r="AN103" s="45"/>
      <c r="AO103" s="45"/>
      <c r="AP103" s="8"/>
      <c r="AQ103" s="9"/>
    </row>
    <row r="104" spans="1:43" ht="11.25">
      <c r="A104" s="1">
        <v>69</v>
      </c>
      <c r="B104" s="2">
        <v>2021</v>
      </c>
      <c r="C104" s="2">
        <v>9</v>
      </c>
      <c r="D104" s="2" t="s">
        <v>40</v>
      </c>
      <c r="E104" s="22">
        <v>549</v>
      </c>
      <c r="F104" s="21">
        <v>9.3</v>
      </c>
      <c r="G104" s="21">
        <v>0</v>
      </c>
      <c r="H104" s="22">
        <v>78</v>
      </c>
      <c r="I104" s="21">
        <v>10.5</v>
      </c>
      <c r="J104" s="21">
        <v>5.5</v>
      </c>
      <c r="K104" s="21">
        <v>31.1</v>
      </c>
      <c r="L104" s="21">
        <v>17.8</v>
      </c>
      <c r="M104" s="21">
        <f t="shared" si="14"/>
        <v>24.450000000000003</v>
      </c>
      <c r="N104" s="23">
        <v>4.99</v>
      </c>
      <c r="O104" s="21"/>
      <c r="AJ104" s="12"/>
      <c r="AK104" s="45"/>
      <c r="AL104" s="45"/>
      <c r="AM104" s="45"/>
      <c r="AN104" s="45"/>
      <c r="AO104" s="45"/>
      <c r="AP104" s="8"/>
      <c r="AQ104" s="9"/>
    </row>
    <row r="105" spans="1:43" ht="11.25">
      <c r="A105" s="1">
        <v>70</v>
      </c>
      <c r="B105" s="2">
        <v>2021</v>
      </c>
      <c r="C105" s="2">
        <v>10</v>
      </c>
      <c r="D105" s="2" t="s">
        <v>40</v>
      </c>
      <c r="E105" s="22">
        <v>584</v>
      </c>
      <c r="F105" s="21">
        <v>10.3</v>
      </c>
      <c r="G105" s="21">
        <v>0</v>
      </c>
      <c r="H105" s="22">
        <v>74</v>
      </c>
      <c r="I105" s="21">
        <v>7.1</v>
      </c>
      <c r="J105" s="21">
        <v>6.3</v>
      </c>
      <c r="K105" s="21">
        <v>30.3</v>
      </c>
      <c r="L105" s="21">
        <v>15.6</v>
      </c>
      <c r="M105" s="21">
        <f t="shared" si="14"/>
        <v>22.95</v>
      </c>
      <c r="N105" s="23">
        <v>4.69</v>
      </c>
      <c r="O105" s="21"/>
      <c r="AJ105" s="12"/>
      <c r="AK105" s="45"/>
      <c r="AL105" s="45"/>
      <c r="AM105" s="45"/>
      <c r="AN105" s="45"/>
      <c r="AO105" s="45"/>
      <c r="AP105" s="8"/>
      <c r="AQ105" s="9"/>
    </row>
    <row r="106" spans="1:43" ht="11.25">
      <c r="A106" s="1">
        <v>71</v>
      </c>
      <c r="B106" s="2">
        <v>2021</v>
      </c>
      <c r="C106" s="2">
        <v>11</v>
      </c>
      <c r="D106" s="2" t="s">
        <v>40</v>
      </c>
      <c r="E106" s="22">
        <v>319</v>
      </c>
      <c r="F106" s="21">
        <v>2.8</v>
      </c>
      <c r="G106" s="21">
        <v>3.6</v>
      </c>
      <c r="H106" s="22">
        <v>87</v>
      </c>
      <c r="I106" s="21">
        <v>9.3</v>
      </c>
      <c r="J106" s="21">
        <v>6.3</v>
      </c>
      <c r="K106" s="21">
        <v>30.1</v>
      </c>
      <c r="L106" s="21">
        <v>18.7</v>
      </c>
      <c r="M106" s="21">
        <f t="shared" si="14"/>
        <v>24.4</v>
      </c>
      <c r="N106" s="23">
        <v>4.98</v>
      </c>
      <c r="O106" s="21"/>
      <c r="AJ106" s="12"/>
      <c r="AK106" s="45"/>
      <c r="AL106" s="45"/>
      <c r="AM106" s="45"/>
      <c r="AN106" s="45"/>
      <c r="AO106" s="45"/>
      <c r="AP106" s="8"/>
      <c r="AQ106" s="9"/>
    </row>
    <row r="107" spans="1:43" ht="11.25">
      <c r="A107" s="1">
        <v>72</v>
      </c>
      <c r="B107" s="2">
        <v>2021</v>
      </c>
      <c r="C107" s="2">
        <v>12</v>
      </c>
      <c r="D107" s="2" t="s">
        <v>40</v>
      </c>
      <c r="E107" s="22">
        <v>567</v>
      </c>
      <c r="F107" s="21">
        <v>9.9</v>
      </c>
      <c r="G107" s="21">
        <v>0</v>
      </c>
      <c r="H107" s="22">
        <v>74</v>
      </c>
      <c r="I107" s="21">
        <v>6.5</v>
      </c>
      <c r="J107" s="21">
        <v>6.3</v>
      </c>
      <c r="K107" s="21">
        <v>32.3</v>
      </c>
      <c r="L107" s="21">
        <v>18.4</v>
      </c>
      <c r="M107" s="21">
        <f t="shared" si="14"/>
        <v>25.349999999999998</v>
      </c>
      <c r="N107" s="23">
        <v>5.18</v>
      </c>
      <c r="O107" s="21"/>
      <c r="AJ107" s="12"/>
      <c r="AK107" s="45"/>
      <c r="AL107" s="45"/>
      <c r="AM107" s="45"/>
      <c r="AN107" s="45"/>
      <c r="AO107" s="45"/>
      <c r="AP107" s="8"/>
      <c r="AQ107" s="9"/>
    </row>
    <row r="108" spans="1:43" ht="11.25">
      <c r="A108" s="1">
        <v>73</v>
      </c>
      <c r="B108" s="2">
        <v>2021</v>
      </c>
      <c r="C108" s="2">
        <v>13</v>
      </c>
      <c r="D108" s="2" t="s">
        <v>40</v>
      </c>
      <c r="E108" s="22">
        <v>513</v>
      </c>
      <c r="F108" s="21">
        <v>8.3</v>
      </c>
      <c r="G108" s="21">
        <v>0</v>
      </c>
      <c r="H108" s="22">
        <v>71</v>
      </c>
      <c r="I108" s="21">
        <v>8.5</v>
      </c>
      <c r="J108" s="21">
        <v>6.2</v>
      </c>
      <c r="K108" s="21">
        <v>33</v>
      </c>
      <c r="L108" s="21">
        <v>19.1</v>
      </c>
      <c r="M108" s="21">
        <f t="shared" si="14"/>
        <v>26.05</v>
      </c>
      <c r="N108" s="23">
        <v>5.32</v>
      </c>
      <c r="O108" s="21"/>
      <c r="AJ108" s="12"/>
      <c r="AK108" s="45"/>
      <c r="AL108" s="45"/>
      <c r="AM108" s="45"/>
      <c r="AN108" s="45"/>
      <c r="AO108" s="45"/>
      <c r="AP108" s="8"/>
      <c r="AQ108" s="9"/>
    </row>
    <row r="109" spans="1:43" ht="11.25">
      <c r="A109" s="1">
        <v>74</v>
      </c>
      <c r="B109" s="2">
        <v>2021</v>
      </c>
      <c r="C109" s="2">
        <v>14</v>
      </c>
      <c r="D109" s="2" t="s">
        <v>40</v>
      </c>
      <c r="E109" s="22">
        <v>568</v>
      </c>
      <c r="F109" s="21">
        <v>9.9</v>
      </c>
      <c r="G109" s="21">
        <v>0</v>
      </c>
      <c r="H109" s="22">
        <v>73</v>
      </c>
      <c r="I109" s="21">
        <v>8.6</v>
      </c>
      <c r="J109" s="21">
        <v>5</v>
      </c>
      <c r="K109" s="21">
        <v>31.8</v>
      </c>
      <c r="L109" s="21">
        <v>18.3</v>
      </c>
      <c r="M109" s="21">
        <f t="shared" si="14"/>
        <v>25.05</v>
      </c>
      <c r="N109" s="23">
        <v>5.12</v>
      </c>
      <c r="O109" s="21"/>
      <c r="AJ109" s="12"/>
      <c r="AK109" s="45"/>
      <c r="AL109" s="45"/>
      <c r="AM109" s="45"/>
      <c r="AN109" s="45"/>
      <c r="AO109" s="45"/>
      <c r="AP109" s="8"/>
      <c r="AQ109" s="9"/>
    </row>
    <row r="110" spans="1:43" ht="11.25">
      <c r="A110" s="1">
        <v>75</v>
      </c>
      <c r="B110" s="2">
        <v>2021</v>
      </c>
      <c r="C110" s="2">
        <v>15</v>
      </c>
      <c r="D110" s="2" t="s">
        <v>40</v>
      </c>
      <c r="E110" s="22">
        <v>502</v>
      </c>
      <c r="F110" s="21">
        <v>8</v>
      </c>
      <c r="G110" s="21">
        <v>0</v>
      </c>
      <c r="H110" s="22">
        <v>75</v>
      </c>
      <c r="I110" s="21">
        <v>7.1</v>
      </c>
      <c r="J110" s="21">
        <v>5</v>
      </c>
      <c r="K110" s="21">
        <v>32</v>
      </c>
      <c r="L110" s="21">
        <v>18.5</v>
      </c>
      <c r="M110" s="21">
        <f t="shared" si="14"/>
        <v>25.25</v>
      </c>
      <c r="N110" s="23">
        <v>5.16</v>
      </c>
      <c r="O110" s="21"/>
      <c r="AJ110" s="12"/>
      <c r="AK110" s="45"/>
      <c r="AL110" s="45"/>
      <c r="AM110" s="45"/>
      <c r="AN110" s="45"/>
      <c r="AO110" s="45"/>
      <c r="AP110" s="8"/>
      <c r="AQ110" s="9"/>
    </row>
    <row r="111" spans="1:43" ht="11.25">
      <c r="A111" s="1">
        <v>76</v>
      </c>
      <c r="B111" s="2">
        <v>2021</v>
      </c>
      <c r="C111" s="2">
        <v>16</v>
      </c>
      <c r="D111" s="2" t="s">
        <v>40</v>
      </c>
      <c r="E111" s="22">
        <v>539</v>
      </c>
      <c r="F111" s="21">
        <v>9.1</v>
      </c>
      <c r="G111" s="21">
        <v>0</v>
      </c>
      <c r="H111" s="22">
        <v>74</v>
      </c>
      <c r="I111" s="21">
        <v>5.5</v>
      </c>
      <c r="J111" s="21">
        <v>4.7</v>
      </c>
      <c r="K111" s="21">
        <v>33.6</v>
      </c>
      <c r="L111" s="21">
        <v>19.4</v>
      </c>
      <c r="M111" s="21">
        <f t="shared" si="14"/>
        <v>26.5</v>
      </c>
      <c r="N111" s="23">
        <v>5.41</v>
      </c>
      <c r="O111" s="21"/>
      <c r="AJ111" s="12"/>
      <c r="AK111" s="45"/>
      <c r="AL111" s="45"/>
      <c r="AM111" s="45"/>
      <c r="AN111" s="45"/>
      <c r="AO111" s="45"/>
      <c r="AP111" s="8"/>
      <c r="AQ111" s="9"/>
    </row>
    <row r="112" spans="1:43" ht="11.25">
      <c r="A112" s="1">
        <v>77</v>
      </c>
      <c r="B112" s="2">
        <v>2021</v>
      </c>
      <c r="C112" s="2">
        <v>17</v>
      </c>
      <c r="D112" s="2" t="s">
        <v>40</v>
      </c>
      <c r="E112" s="22">
        <v>416</v>
      </c>
      <c r="F112" s="21">
        <v>5.6</v>
      </c>
      <c r="G112" s="21">
        <v>0.8</v>
      </c>
      <c r="H112" s="22">
        <v>80</v>
      </c>
      <c r="I112" s="21">
        <v>11.2</v>
      </c>
      <c r="J112" s="21">
        <v>5.2</v>
      </c>
      <c r="K112" s="21">
        <v>31.1</v>
      </c>
      <c r="L112" s="21">
        <v>19.4</v>
      </c>
      <c r="M112" s="21">
        <f t="shared" si="14"/>
        <v>25.25</v>
      </c>
      <c r="N112" s="23">
        <v>5.16</v>
      </c>
      <c r="O112" s="21"/>
      <c r="AJ112" s="12"/>
      <c r="AK112" s="45"/>
      <c r="AL112" s="45"/>
      <c r="AM112" s="45"/>
      <c r="AN112" s="45"/>
      <c r="AO112" s="45"/>
      <c r="AP112" s="8"/>
      <c r="AQ112" s="9"/>
    </row>
    <row r="113" spans="1:43" ht="11.25">
      <c r="A113" s="1">
        <v>78</v>
      </c>
      <c r="B113" s="2">
        <v>2021</v>
      </c>
      <c r="C113" s="2">
        <v>18</v>
      </c>
      <c r="D113" s="2" t="s">
        <v>40</v>
      </c>
      <c r="E113" s="22">
        <v>285</v>
      </c>
      <c r="F113" s="21">
        <v>1.9</v>
      </c>
      <c r="G113" s="21">
        <v>0</v>
      </c>
      <c r="H113" s="22">
        <v>92</v>
      </c>
      <c r="I113" s="21">
        <v>9.7</v>
      </c>
      <c r="J113" s="21">
        <v>7.1</v>
      </c>
      <c r="K113" s="21">
        <v>29.2</v>
      </c>
      <c r="L113" s="21">
        <v>20.4</v>
      </c>
      <c r="M113" s="21">
        <f t="shared" si="14"/>
        <v>24.799999999999997</v>
      </c>
      <c r="N113" s="23">
        <v>5.07</v>
      </c>
      <c r="O113" s="21"/>
      <c r="AJ113" s="12"/>
      <c r="AK113" s="45"/>
      <c r="AL113" s="45"/>
      <c r="AM113" s="45"/>
      <c r="AN113" s="45"/>
      <c r="AO113" s="45"/>
      <c r="AP113" s="8"/>
      <c r="AQ113" s="9"/>
    </row>
    <row r="114" spans="1:43" ht="11.25">
      <c r="A114" s="1">
        <v>79</v>
      </c>
      <c r="B114" s="2">
        <v>2021</v>
      </c>
      <c r="C114" s="2">
        <v>19</v>
      </c>
      <c r="D114" s="2" t="s">
        <v>40</v>
      </c>
      <c r="E114" s="22">
        <v>437.5598086124402</v>
      </c>
      <c r="F114" s="21">
        <v>6.18659932805725</v>
      </c>
      <c r="G114" s="21">
        <v>4.3</v>
      </c>
      <c r="H114" s="22">
        <v>82</v>
      </c>
      <c r="I114" s="21">
        <v>10.366174920969442</v>
      </c>
      <c r="J114" s="21">
        <v>4.846153846153847</v>
      </c>
      <c r="K114" s="21">
        <v>31.3</v>
      </c>
      <c r="L114" s="21">
        <v>19.93</v>
      </c>
      <c r="M114" s="21">
        <f t="shared" si="14"/>
        <v>25.615000000000002</v>
      </c>
      <c r="N114" s="23">
        <v>5.232778571428573</v>
      </c>
      <c r="O114" s="21"/>
      <c r="AJ114" s="12"/>
      <c r="AK114" s="45"/>
      <c r="AL114" s="45"/>
      <c r="AM114" s="45"/>
      <c r="AN114" s="45"/>
      <c r="AO114" s="45"/>
      <c r="AP114" s="8"/>
      <c r="AQ114" s="9"/>
    </row>
    <row r="115" spans="1:43" ht="11.25">
      <c r="A115" s="1">
        <v>80</v>
      </c>
      <c r="B115" s="2">
        <v>2021</v>
      </c>
      <c r="C115" s="2">
        <v>20</v>
      </c>
      <c r="D115" s="2" t="s">
        <v>40</v>
      </c>
      <c r="E115" s="22">
        <v>488.5167464114833</v>
      </c>
      <c r="F115" s="21">
        <v>7.6313899937021015</v>
      </c>
      <c r="G115" s="21">
        <v>0</v>
      </c>
      <c r="H115" s="22">
        <v>76</v>
      </c>
      <c r="I115" s="21">
        <v>9.419125395152792</v>
      </c>
      <c r="J115" s="21">
        <v>4.936248682824025</v>
      </c>
      <c r="K115" s="21">
        <v>32.42</v>
      </c>
      <c r="L115" s="21">
        <v>20.5</v>
      </c>
      <c r="M115" s="21">
        <f t="shared" si="14"/>
        <v>26.46</v>
      </c>
      <c r="N115" s="23">
        <v>5.405400000000001</v>
      </c>
      <c r="O115" s="21"/>
      <c r="AJ115" s="12"/>
      <c r="AK115" s="45"/>
      <c r="AL115" s="45"/>
      <c r="AM115" s="45"/>
      <c r="AN115" s="45"/>
      <c r="AO115" s="45"/>
      <c r="AP115" s="8"/>
      <c r="AQ115" s="9"/>
    </row>
    <row r="116" spans="1:43" ht="11.25">
      <c r="A116" s="1">
        <v>81</v>
      </c>
      <c r="B116" s="2">
        <v>2021</v>
      </c>
      <c r="C116" s="2">
        <v>21</v>
      </c>
      <c r="D116" s="2" t="s">
        <v>40</v>
      </c>
      <c r="E116" s="22">
        <v>526.3157894736843</v>
      </c>
      <c r="F116" s="21">
        <v>8.703112647091237</v>
      </c>
      <c r="G116" s="21">
        <v>0</v>
      </c>
      <c r="H116" s="22">
        <v>75</v>
      </c>
      <c r="I116" s="21">
        <v>6.051106427818757</v>
      </c>
      <c r="J116" s="21">
        <v>4.5711275026343525</v>
      </c>
      <c r="K116" s="21">
        <v>32.52</v>
      </c>
      <c r="L116" s="21">
        <v>19.4</v>
      </c>
      <c r="M116" s="21">
        <f t="shared" si="14"/>
        <v>25.96</v>
      </c>
      <c r="N116" s="23">
        <v>5.303257142857144</v>
      </c>
      <c r="O116" s="21"/>
      <c r="AJ116" s="12"/>
      <c r="AK116" s="45"/>
      <c r="AL116" s="45"/>
      <c r="AM116" s="45"/>
      <c r="AN116" s="45"/>
      <c r="AO116" s="45"/>
      <c r="AP116" s="8"/>
      <c r="AQ116" s="9"/>
    </row>
    <row r="117" spans="1:43" ht="11.25">
      <c r="A117" s="1">
        <v>82</v>
      </c>
      <c r="B117" s="2">
        <v>2021</v>
      </c>
      <c r="C117" s="2">
        <v>22</v>
      </c>
      <c r="D117" s="2" t="s">
        <v>40</v>
      </c>
      <c r="E117" s="12">
        <v>524.6411483253589</v>
      </c>
      <c r="F117" s="8">
        <v>8.65563126371324</v>
      </c>
      <c r="G117" s="8">
        <v>0</v>
      </c>
      <c r="H117" s="12">
        <v>67</v>
      </c>
      <c r="I117" s="8">
        <v>8.050579557428874</v>
      </c>
      <c r="J117" s="8">
        <v>6.344573234984194</v>
      </c>
      <c r="K117" s="8">
        <v>32.66</v>
      </c>
      <c r="L117" s="8">
        <v>18.4</v>
      </c>
      <c r="M117" s="8">
        <f aca="true" t="shared" si="15" ref="M117:M126">AVERAGE(K117:L117)</f>
        <v>25.529999999999998</v>
      </c>
      <c r="N117" s="9">
        <v>5.215414285714286</v>
      </c>
      <c r="O117" s="21"/>
      <c r="AJ117" s="12"/>
      <c r="AK117" s="45"/>
      <c r="AL117" s="45"/>
      <c r="AM117" s="45"/>
      <c r="AN117" s="45"/>
      <c r="AO117" s="45"/>
      <c r="AP117" s="8"/>
      <c r="AQ117" s="9"/>
    </row>
    <row r="118" spans="1:43" ht="11.25">
      <c r="A118" s="1">
        <v>83</v>
      </c>
      <c r="B118" s="2">
        <v>2021</v>
      </c>
      <c r="C118" s="2">
        <v>23</v>
      </c>
      <c r="D118" s="2" t="s">
        <v>40</v>
      </c>
      <c r="E118" s="12">
        <v>513.8755980861245</v>
      </c>
      <c r="F118" s="8">
        <v>8.350393799140383</v>
      </c>
      <c r="G118" s="8">
        <v>0</v>
      </c>
      <c r="H118" s="12">
        <v>69</v>
      </c>
      <c r="I118" s="8">
        <v>6.367228661749209</v>
      </c>
      <c r="J118" s="8">
        <v>6.244994731296101</v>
      </c>
      <c r="K118" s="8">
        <v>33.48</v>
      </c>
      <c r="L118" s="8">
        <v>20.27</v>
      </c>
      <c r="M118" s="8">
        <f t="shared" si="15"/>
        <v>26.875</v>
      </c>
      <c r="N118" s="9">
        <v>5.490178571428572</v>
      </c>
      <c r="O118" s="21"/>
      <c r="AJ118" s="12"/>
      <c r="AK118" s="45"/>
      <c r="AL118" s="45"/>
      <c r="AM118" s="45"/>
      <c r="AN118" s="45"/>
      <c r="AO118" s="45"/>
      <c r="AP118" s="8"/>
      <c r="AQ118" s="9"/>
    </row>
    <row r="119" spans="1:43" ht="11.25">
      <c r="A119" s="1">
        <v>84</v>
      </c>
      <c r="B119" s="2">
        <v>2021</v>
      </c>
      <c r="C119" s="2">
        <v>24</v>
      </c>
      <c r="D119" s="2" t="s">
        <v>40</v>
      </c>
      <c r="E119" s="12">
        <v>481.3397129186603</v>
      </c>
      <c r="F119" s="8">
        <v>7.427898350653531</v>
      </c>
      <c r="G119" s="8">
        <v>0</v>
      </c>
      <c r="H119" s="12">
        <v>69</v>
      </c>
      <c r="I119" s="8">
        <v>8.681506849315069</v>
      </c>
      <c r="J119" s="8">
        <v>6.031612223393045</v>
      </c>
      <c r="K119" s="8">
        <v>33.67</v>
      </c>
      <c r="L119" s="8">
        <v>20.75</v>
      </c>
      <c r="M119" s="8">
        <f t="shared" si="15"/>
        <v>27.21</v>
      </c>
      <c r="N119" s="9">
        <v>5.558614285714287</v>
      </c>
      <c r="O119" s="21"/>
      <c r="AJ119" s="12"/>
      <c r="AK119" s="45"/>
      <c r="AL119" s="45"/>
      <c r="AM119" s="45"/>
      <c r="AN119" s="45"/>
      <c r="AO119" s="45"/>
      <c r="AP119" s="8"/>
      <c r="AQ119" s="9"/>
    </row>
    <row r="120" spans="1:43" ht="11.25">
      <c r="A120" s="1">
        <v>85</v>
      </c>
      <c r="B120" s="2">
        <v>2021</v>
      </c>
      <c r="C120" s="2">
        <v>25</v>
      </c>
      <c r="D120" s="2" t="s">
        <v>40</v>
      </c>
      <c r="E120" s="12">
        <v>492.3444976076555</v>
      </c>
      <c r="F120" s="8">
        <v>7.73991886999467</v>
      </c>
      <c r="G120" s="8">
        <v>0</v>
      </c>
      <c r="H120" s="12">
        <v>71</v>
      </c>
      <c r="I120" s="8">
        <v>7.419652265542677</v>
      </c>
      <c r="J120" s="21">
        <v>7.989989462592203</v>
      </c>
      <c r="K120" s="8">
        <v>33.04</v>
      </c>
      <c r="L120" s="8">
        <v>19.98</v>
      </c>
      <c r="M120" s="8">
        <f t="shared" si="15"/>
        <v>26.509999999999998</v>
      </c>
      <c r="N120" s="9">
        <v>5.415614285714287</v>
      </c>
      <c r="O120" s="21"/>
      <c r="AJ120" s="12"/>
      <c r="AK120" s="45"/>
      <c r="AL120" s="45"/>
      <c r="AM120" s="45"/>
      <c r="AN120" s="45"/>
      <c r="AO120" s="45"/>
      <c r="AP120" s="8"/>
      <c r="AQ120" s="9"/>
    </row>
    <row r="121" spans="1:43" ht="11.25">
      <c r="A121" s="1">
        <v>86</v>
      </c>
      <c r="B121" s="2">
        <v>2021</v>
      </c>
      <c r="C121" s="2">
        <v>26</v>
      </c>
      <c r="D121" s="2" t="s">
        <v>40</v>
      </c>
      <c r="E121" s="12">
        <v>493.3014354066986</v>
      </c>
      <c r="F121" s="8">
        <v>7.767051089067815</v>
      </c>
      <c r="G121" s="8">
        <v>0</v>
      </c>
      <c r="H121" s="12">
        <v>71</v>
      </c>
      <c r="I121" s="8">
        <v>6.998155953635406</v>
      </c>
      <c r="J121" s="8">
        <v>4.9315068493150696</v>
      </c>
      <c r="K121" s="8">
        <v>33.81</v>
      </c>
      <c r="L121" s="8">
        <v>19.69</v>
      </c>
      <c r="M121" s="8">
        <f t="shared" si="15"/>
        <v>26.75</v>
      </c>
      <c r="N121" s="9">
        <v>5.4646428571428585</v>
      </c>
      <c r="O121" s="21"/>
      <c r="AJ121" s="12"/>
      <c r="AK121" s="45"/>
      <c r="AL121" s="45"/>
      <c r="AM121" s="45"/>
      <c r="AN121" s="45"/>
      <c r="AO121" s="45"/>
      <c r="AP121" s="8"/>
      <c r="AQ121" s="9"/>
    </row>
    <row r="122" spans="1:43" ht="11.25">
      <c r="A122" s="1">
        <v>87</v>
      </c>
      <c r="B122" s="2">
        <v>2021</v>
      </c>
      <c r="C122" s="2">
        <v>27</v>
      </c>
      <c r="D122" s="2" t="s">
        <v>40</v>
      </c>
      <c r="E122" s="12">
        <v>504.7846889952154</v>
      </c>
      <c r="F122" s="8">
        <v>8.092637717945527</v>
      </c>
      <c r="G122" s="8">
        <v>0.5</v>
      </c>
      <c r="H122" s="12">
        <v>71</v>
      </c>
      <c r="I122" s="8">
        <v>10.89304531085353</v>
      </c>
      <c r="J122" s="8">
        <v>7.454162276080085</v>
      </c>
      <c r="K122" s="8">
        <v>34.34</v>
      </c>
      <c r="L122" s="8">
        <v>19.69</v>
      </c>
      <c r="M122" s="8">
        <f t="shared" si="15"/>
        <v>27.015</v>
      </c>
      <c r="N122" s="9">
        <v>5.518778571428573</v>
      </c>
      <c r="O122" s="21"/>
      <c r="AJ122" s="12"/>
      <c r="AK122" s="45"/>
      <c r="AL122" s="45"/>
      <c r="AM122" s="45"/>
      <c r="AN122" s="45"/>
      <c r="AO122" s="45"/>
      <c r="AP122" s="8"/>
      <c r="AQ122" s="9"/>
    </row>
    <row r="123" spans="1:43" ht="11.25">
      <c r="A123" s="1">
        <v>88</v>
      </c>
      <c r="B123" s="2">
        <v>2021</v>
      </c>
      <c r="C123" s="2">
        <v>28</v>
      </c>
      <c r="D123" s="2" t="s">
        <v>40</v>
      </c>
      <c r="E123" s="12">
        <v>489.7129186602871</v>
      </c>
      <c r="F123" s="8">
        <v>7.665305267543526</v>
      </c>
      <c r="G123" s="8">
        <v>0</v>
      </c>
      <c r="H123" s="12">
        <v>72</v>
      </c>
      <c r="I123" s="8">
        <v>8.576132771338251</v>
      </c>
      <c r="J123" s="8">
        <v>5.965226554267651</v>
      </c>
      <c r="K123" s="8">
        <v>33.67</v>
      </c>
      <c r="L123" s="8">
        <v>19.55</v>
      </c>
      <c r="M123" s="8">
        <f t="shared" si="15"/>
        <v>26.61</v>
      </c>
      <c r="N123" s="9">
        <v>5.436042857142858</v>
      </c>
      <c r="O123" s="21"/>
      <c r="AJ123" s="12"/>
      <c r="AK123" s="45"/>
      <c r="AL123" s="45"/>
      <c r="AM123" s="45"/>
      <c r="AN123" s="45"/>
      <c r="AO123" s="45"/>
      <c r="AP123" s="8"/>
      <c r="AQ123" s="9"/>
    </row>
    <row r="124" spans="1:43" ht="11.25">
      <c r="A124" s="1">
        <v>89</v>
      </c>
      <c r="B124" s="2">
        <v>2021</v>
      </c>
      <c r="C124" s="2">
        <v>29</v>
      </c>
      <c r="D124" s="2" t="s">
        <v>40</v>
      </c>
      <c r="E124" s="12">
        <v>463.6363636363636</v>
      </c>
      <c r="F124" s="8">
        <v>6.92595229780039</v>
      </c>
      <c r="G124" s="8">
        <v>8.6</v>
      </c>
      <c r="H124" s="12">
        <v>73</v>
      </c>
      <c r="I124" s="8">
        <v>6.472602739726027</v>
      </c>
      <c r="J124" s="8">
        <v>5.661749209694415</v>
      </c>
      <c r="K124" s="8">
        <v>33.48</v>
      </c>
      <c r="L124" s="8">
        <v>19.21</v>
      </c>
      <c r="M124" s="8">
        <f t="shared" si="15"/>
        <v>26.345</v>
      </c>
      <c r="N124" s="9">
        <v>5.381907142857143</v>
      </c>
      <c r="O124" s="21"/>
      <c r="AJ124" s="12"/>
      <c r="AK124" s="45"/>
      <c r="AL124" s="45"/>
      <c r="AM124" s="45"/>
      <c r="AN124" s="45"/>
      <c r="AO124" s="45"/>
      <c r="AP124" s="8"/>
      <c r="AQ124" s="9"/>
    </row>
    <row r="125" spans="1:43" ht="11.25">
      <c r="A125" s="1">
        <v>90</v>
      </c>
      <c r="B125" s="2">
        <v>2021</v>
      </c>
      <c r="C125" s="2">
        <v>30</v>
      </c>
      <c r="D125" s="2" t="s">
        <v>40</v>
      </c>
      <c r="E125" s="12">
        <v>528</v>
      </c>
      <c r="F125" s="8">
        <v>8.8</v>
      </c>
      <c r="G125" s="8">
        <v>0.3</v>
      </c>
      <c r="H125" s="12">
        <v>72</v>
      </c>
      <c r="I125" s="8">
        <v>10.3</v>
      </c>
      <c r="J125" s="8">
        <v>7.7</v>
      </c>
      <c r="K125" s="8">
        <v>32.1</v>
      </c>
      <c r="L125" s="8">
        <v>19.4</v>
      </c>
      <c r="M125" s="8">
        <f t="shared" si="15"/>
        <v>25.75</v>
      </c>
      <c r="N125" s="9">
        <v>5.26</v>
      </c>
      <c r="O125" s="21"/>
      <c r="AJ125" s="12"/>
      <c r="AK125" s="45"/>
      <c r="AL125" s="45"/>
      <c r="AM125" s="45"/>
      <c r="AN125" s="45"/>
      <c r="AO125" s="45"/>
      <c r="AP125" s="8"/>
      <c r="AQ125" s="9"/>
    </row>
    <row r="126" spans="1:43" ht="11.25">
      <c r="A126" s="1">
        <v>91</v>
      </c>
      <c r="B126" s="2">
        <v>2021</v>
      </c>
      <c r="C126" s="2">
        <v>31</v>
      </c>
      <c r="D126" s="2" t="s">
        <v>40</v>
      </c>
      <c r="E126" s="12">
        <v>435</v>
      </c>
      <c r="F126" s="8">
        <v>6.1</v>
      </c>
      <c r="G126" s="8">
        <v>0</v>
      </c>
      <c r="H126" s="12">
        <v>72</v>
      </c>
      <c r="I126" s="8">
        <v>7.4</v>
      </c>
      <c r="J126" s="8">
        <v>7</v>
      </c>
      <c r="K126" s="8">
        <v>28.4</v>
      </c>
      <c r="L126" s="8">
        <v>17.2</v>
      </c>
      <c r="M126" s="8">
        <f t="shared" si="15"/>
        <v>22.799999999999997</v>
      </c>
      <c r="N126" s="9">
        <v>4.66</v>
      </c>
      <c r="O126" s="21"/>
      <c r="AJ126" s="12"/>
      <c r="AK126" s="45"/>
      <c r="AL126" s="45"/>
      <c r="AM126" s="45"/>
      <c r="AN126" s="45"/>
      <c r="AO126" s="45"/>
      <c r="AP126" s="8"/>
      <c r="AQ126" s="9"/>
    </row>
    <row r="127" spans="1:42" ht="11.25">
      <c r="A127" s="1" t="s">
        <v>0</v>
      </c>
      <c r="B127" s="2" t="s">
        <v>0</v>
      </c>
      <c r="C127" s="2" t="s">
        <v>0</v>
      </c>
      <c r="D127" s="2" t="s">
        <v>0</v>
      </c>
      <c r="E127" s="11" t="s">
        <v>0</v>
      </c>
      <c r="F127" s="3" t="s">
        <v>0</v>
      </c>
      <c r="G127" s="3" t="s">
        <v>0</v>
      </c>
      <c r="H127" s="11" t="s">
        <v>0</v>
      </c>
      <c r="I127" s="3" t="s">
        <v>0</v>
      </c>
      <c r="J127" s="3" t="s">
        <v>0</v>
      </c>
      <c r="K127" s="3" t="s">
        <v>0</v>
      </c>
      <c r="L127" s="3" t="s">
        <v>0</v>
      </c>
      <c r="M127" s="3" t="s">
        <v>0</v>
      </c>
      <c r="N127" s="4" t="s">
        <v>0</v>
      </c>
      <c r="O127" s="32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11"/>
      <c r="AK127" s="45"/>
      <c r="AL127" s="45"/>
      <c r="AM127" s="45"/>
      <c r="AN127" s="45"/>
      <c r="AO127" s="45"/>
      <c r="AP127" s="3"/>
    </row>
    <row r="128" spans="1:42" s="17" customFormat="1" ht="11.25">
      <c r="A128" s="14" t="s">
        <v>32</v>
      </c>
      <c r="B128" s="15"/>
      <c r="C128" s="15"/>
      <c r="D128" s="15"/>
      <c r="E128" s="16">
        <f aca="true" t="shared" si="16" ref="E128:N128">AVERAGE(E96:E126)</f>
        <v>458.54931316561203</v>
      </c>
      <c r="F128" s="16">
        <f t="shared" si="16"/>
        <v>6.778899697571281</v>
      </c>
      <c r="G128" s="16">
        <f t="shared" si="16"/>
        <v>4.622580645161292</v>
      </c>
      <c r="H128" s="16">
        <f t="shared" si="16"/>
        <v>77.54838709677419</v>
      </c>
      <c r="I128" s="16">
        <f t="shared" si="16"/>
        <v>8.474042285597742</v>
      </c>
      <c r="J128" s="16">
        <f t="shared" si="16"/>
        <v>5.847656276555968</v>
      </c>
      <c r="K128" s="16">
        <f t="shared" si="16"/>
        <v>31.464193548387094</v>
      </c>
      <c r="L128" s="16">
        <f t="shared" si="16"/>
        <v>19.166774193548385</v>
      </c>
      <c r="M128" s="16">
        <f t="shared" si="16"/>
        <v>25.315483870967743</v>
      </c>
      <c r="N128" s="16">
        <f t="shared" si="16"/>
        <v>5.171697695852535</v>
      </c>
      <c r="O128" s="30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13"/>
      <c r="AK128" s="46"/>
      <c r="AL128" s="46"/>
      <c r="AM128" s="46"/>
      <c r="AN128" s="46"/>
      <c r="AO128" s="46"/>
      <c r="AP128" s="10"/>
    </row>
    <row r="129" spans="1:14" ht="11.25">
      <c r="A129" s="1" t="s">
        <v>33</v>
      </c>
      <c r="E129" s="12">
        <f aca="true" t="shared" si="17" ref="E129:N129">SUM(E96:E126)</f>
        <v>14215.028708133974</v>
      </c>
      <c r="F129" s="8">
        <f t="shared" si="17"/>
        <v>210.1458906247097</v>
      </c>
      <c r="G129" s="8">
        <f t="shared" si="17"/>
        <v>143.30000000000004</v>
      </c>
      <c r="H129" s="12">
        <f t="shared" si="17"/>
        <v>2404</v>
      </c>
      <c r="I129" s="8">
        <f t="shared" si="17"/>
        <v>262.69531085353</v>
      </c>
      <c r="J129" s="8">
        <f t="shared" si="17"/>
        <v>181.277344573235</v>
      </c>
      <c r="K129" s="8">
        <f t="shared" si="17"/>
        <v>975.3899999999999</v>
      </c>
      <c r="L129" s="8">
        <f t="shared" si="17"/>
        <v>594.17</v>
      </c>
      <c r="M129" s="8">
        <f t="shared" si="17"/>
        <v>784.78</v>
      </c>
      <c r="N129" s="9">
        <f t="shared" si="17"/>
        <v>160.32262857142857</v>
      </c>
    </row>
    <row r="130" spans="1:14" ht="11.25">
      <c r="A130" s="1" t="s">
        <v>34</v>
      </c>
      <c r="E130" s="12">
        <f aca="true" t="shared" si="18" ref="E130:N130">STDEVP(E96:E126)</f>
        <v>94.56993560513486</v>
      </c>
      <c r="F130" s="8">
        <f t="shared" si="18"/>
        <v>2.68803210758796</v>
      </c>
      <c r="G130" s="8">
        <f t="shared" si="18"/>
        <v>13.32932032914825</v>
      </c>
      <c r="H130" s="12">
        <f t="shared" si="18"/>
        <v>7.840501587301585</v>
      </c>
      <c r="I130" s="8">
        <f t="shared" si="18"/>
        <v>1.6805597924202973</v>
      </c>
      <c r="J130" s="8">
        <f t="shared" si="18"/>
        <v>1.062359461178841</v>
      </c>
      <c r="K130" s="8">
        <f t="shared" si="18"/>
        <v>1.9474098168585587</v>
      </c>
      <c r="L130" s="8">
        <f t="shared" si="18"/>
        <v>1.0265394013674454</v>
      </c>
      <c r="M130" s="8">
        <f t="shared" si="18"/>
        <v>1.1923894111423377</v>
      </c>
      <c r="N130" s="9">
        <f t="shared" si="18"/>
        <v>0.24346232320200498</v>
      </c>
    </row>
    <row r="131" spans="1:14" ht="11.25">
      <c r="A131" s="1" t="s">
        <v>35</v>
      </c>
      <c r="E131" s="12">
        <f aca="true" t="shared" si="19" ref="E131:N131">VARP(E96:E126)</f>
        <v>8943.472720359354</v>
      </c>
      <c r="F131" s="8">
        <f t="shared" si="19"/>
        <v>7.225516611423771</v>
      </c>
      <c r="G131" s="8">
        <f t="shared" si="19"/>
        <v>177.67078043704478</v>
      </c>
      <c r="H131" s="12">
        <f t="shared" si="19"/>
        <v>61.473465140478666</v>
      </c>
      <c r="I131" s="8">
        <f t="shared" si="19"/>
        <v>2.824281215899753</v>
      </c>
      <c r="J131" s="8">
        <f t="shared" si="19"/>
        <v>1.1286076247561974</v>
      </c>
      <c r="K131" s="8">
        <f t="shared" si="19"/>
        <v>3.7924049947970855</v>
      </c>
      <c r="L131" s="8">
        <f t="shared" si="19"/>
        <v>1.0537831425598332</v>
      </c>
      <c r="M131" s="8">
        <f t="shared" si="19"/>
        <v>1.4217925078043705</v>
      </c>
      <c r="N131" s="9">
        <f t="shared" si="19"/>
        <v>0.059273902818917534</v>
      </c>
    </row>
    <row r="132" spans="1:14" ht="11.25">
      <c r="A132" s="1" t="s">
        <v>36</v>
      </c>
      <c r="E132" s="12">
        <f aca="true" t="shared" si="20" ref="E132:N132">MAX(E96:E126)</f>
        <v>584</v>
      </c>
      <c r="F132" s="8">
        <f t="shared" si="20"/>
        <v>10.3</v>
      </c>
      <c r="G132" s="8">
        <f t="shared" si="20"/>
        <v>61.7</v>
      </c>
      <c r="H132" s="12">
        <f t="shared" si="20"/>
        <v>95</v>
      </c>
      <c r="I132" s="8">
        <f t="shared" si="20"/>
        <v>11.2</v>
      </c>
      <c r="J132" s="8">
        <f t="shared" si="20"/>
        <v>7.989989462592203</v>
      </c>
      <c r="K132" s="8">
        <f t="shared" si="20"/>
        <v>34.34</v>
      </c>
      <c r="L132" s="8">
        <f t="shared" si="20"/>
        <v>20.75</v>
      </c>
      <c r="M132" s="8">
        <f t="shared" si="20"/>
        <v>27.21</v>
      </c>
      <c r="N132" s="9">
        <f t="shared" si="20"/>
        <v>5.558614285714287</v>
      </c>
    </row>
    <row r="133" spans="1:14" ht="11.25">
      <c r="A133" s="1" t="s">
        <v>37</v>
      </c>
      <c r="C133" s="6" t="s">
        <v>13</v>
      </c>
      <c r="E133" s="12">
        <f aca="true" t="shared" si="21" ref="E133:N133">MIN(E96:E126)</f>
        <v>228</v>
      </c>
      <c r="F133" s="8">
        <f t="shared" si="21"/>
        <v>0.2</v>
      </c>
      <c r="G133" s="8">
        <f t="shared" si="21"/>
        <v>0</v>
      </c>
      <c r="H133" s="12">
        <f t="shared" si="21"/>
        <v>67</v>
      </c>
      <c r="I133" s="8">
        <f t="shared" si="21"/>
        <v>5.5</v>
      </c>
      <c r="J133" s="8">
        <f t="shared" si="21"/>
        <v>3.9</v>
      </c>
      <c r="K133" s="8">
        <f t="shared" si="21"/>
        <v>26.8</v>
      </c>
      <c r="L133" s="8">
        <f t="shared" si="21"/>
        <v>15.6</v>
      </c>
      <c r="M133" s="8">
        <f t="shared" si="21"/>
        <v>22.799999999999997</v>
      </c>
      <c r="N133" s="9">
        <f t="shared" si="21"/>
        <v>4.66</v>
      </c>
    </row>
    <row r="134" spans="1:4" ht="11.25">
      <c r="A134" s="1" t="s">
        <v>38</v>
      </c>
      <c r="C134" s="19">
        <v>10</v>
      </c>
      <c r="D134" s="2" t="s">
        <v>13</v>
      </c>
    </row>
    <row r="135" ht="11.25">
      <c r="A135" s="1" t="s">
        <v>13</v>
      </c>
    </row>
    <row r="136" spans="1:42" ht="11.25">
      <c r="A136" s="1" t="s">
        <v>0</v>
      </c>
      <c r="B136" s="2" t="s">
        <v>0</v>
      </c>
      <c r="C136" s="2" t="s">
        <v>0</v>
      </c>
      <c r="D136" s="2" t="s">
        <v>0</v>
      </c>
      <c r="E136" s="11" t="s">
        <v>0</v>
      </c>
      <c r="F136" s="3" t="s">
        <v>0</v>
      </c>
      <c r="G136" s="3" t="s">
        <v>0</v>
      </c>
      <c r="H136" s="11" t="s">
        <v>0</v>
      </c>
      <c r="I136" s="3" t="s">
        <v>0</v>
      </c>
      <c r="J136" s="3" t="s">
        <v>0</v>
      </c>
      <c r="K136" s="3" t="s">
        <v>0</v>
      </c>
      <c r="L136" s="3" t="s">
        <v>0</v>
      </c>
      <c r="M136" s="3" t="s">
        <v>0</v>
      </c>
      <c r="N136" s="4" t="s">
        <v>0</v>
      </c>
      <c r="O136" s="32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11"/>
      <c r="AK136" s="45"/>
      <c r="AL136" s="45"/>
      <c r="AM136" s="45"/>
      <c r="AN136" s="45"/>
      <c r="AO136" s="45"/>
      <c r="AP136" s="3"/>
    </row>
    <row r="137" spans="1:42" ht="11.25">
      <c r="A137" s="1" t="s">
        <v>1</v>
      </c>
      <c r="B137" s="2" t="s">
        <v>2</v>
      </c>
      <c r="C137" s="2" t="s">
        <v>3</v>
      </c>
      <c r="D137" s="2" t="s">
        <v>4</v>
      </c>
      <c r="E137" s="11" t="s">
        <v>5</v>
      </c>
      <c r="F137" s="3" t="s">
        <v>6</v>
      </c>
      <c r="G137" s="3" t="s">
        <v>7</v>
      </c>
      <c r="H137" s="11" t="s">
        <v>8</v>
      </c>
      <c r="I137" s="3" t="s">
        <v>9</v>
      </c>
      <c r="J137" s="3" t="s">
        <v>10</v>
      </c>
      <c r="K137" s="3" t="s">
        <v>11</v>
      </c>
      <c r="L137" s="3" t="s">
        <v>11</v>
      </c>
      <c r="M137" s="3" t="s">
        <v>11</v>
      </c>
      <c r="N137" s="4" t="s">
        <v>12</v>
      </c>
      <c r="O137" s="32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11"/>
      <c r="AK137" s="45"/>
      <c r="AL137" s="45"/>
      <c r="AM137" s="45"/>
      <c r="AN137" s="45"/>
      <c r="AO137" s="45"/>
      <c r="AP137" s="3"/>
    </row>
    <row r="138" spans="5:42" ht="11.25">
      <c r="E138" s="11" t="s">
        <v>14</v>
      </c>
      <c r="F138" s="3" t="s">
        <v>15</v>
      </c>
      <c r="G138" s="3" t="s">
        <v>16</v>
      </c>
      <c r="H138" s="11" t="s">
        <v>17</v>
      </c>
      <c r="I138" s="3" t="s">
        <v>18</v>
      </c>
      <c r="J138" s="3" t="s">
        <v>19</v>
      </c>
      <c r="K138" s="3" t="s">
        <v>20</v>
      </c>
      <c r="L138" s="3" t="s">
        <v>21</v>
      </c>
      <c r="M138" s="3" t="s">
        <v>22</v>
      </c>
      <c r="N138" s="1" t="s">
        <v>23</v>
      </c>
      <c r="O138" s="32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11"/>
      <c r="AN138" s="45"/>
      <c r="AO138" s="45"/>
      <c r="AP138" s="3"/>
    </row>
    <row r="139" spans="5:42" ht="11.25">
      <c r="E139" s="11" t="s">
        <v>24</v>
      </c>
      <c r="F139" s="3" t="s">
        <v>25</v>
      </c>
      <c r="G139" s="3" t="s">
        <v>26</v>
      </c>
      <c r="H139" s="11" t="s">
        <v>27</v>
      </c>
      <c r="I139" s="3" t="s">
        <v>28</v>
      </c>
      <c r="J139" s="3" t="s">
        <v>29</v>
      </c>
      <c r="K139" s="3" t="s">
        <v>30</v>
      </c>
      <c r="L139" s="3" t="s">
        <v>30</v>
      </c>
      <c r="M139" s="3" t="s">
        <v>30</v>
      </c>
      <c r="O139" s="32"/>
      <c r="AJ139" s="11"/>
      <c r="AN139" s="45"/>
      <c r="AO139" s="45"/>
      <c r="AP139" s="3"/>
    </row>
    <row r="140" spans="1:42" ht="11.25">
      <c r="A140" s="1" t="s">
        <v>0</v>
      </c>
      <c r="B140" s="2" t="s">
        <v>0</v>
      </c>
      <c r="C140" s="2" t="s">
        <v>0</v>
      </c>
      <c r="D140" s="2" t="s">
        <v>0</v>
      </c>
      <c r="E140" s="11" t="s">
        <v>0</v>
      </c>
      <c r="F140" s="3" t="s">
        <v>0</v>
      </c>
      <c r="G140" s="3" t="s">
        <v>0</v>
      </c>
      <c r="H140" s="11" t="s">
        <v>0</v>
      </c>
      <c r="I140" s="3" t="s">
        <v>0</v>
      </c>
      <c r="J140" s="3" t="s">
        <v>0</v>
      </c>
      <c r="K140" s="3" t="s">
        <v>0</v>
      </c>
      <c r="L140" s="3" t="s">
        <v>0</v>
      </c>
      <c r="M140" s="3" t="s">
        <v>0</v>
      </c>
      <c r="N140" s="4" t="s">
        <v>0</v>
      </c>
      <c r="O140" s="32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11"/>
      <c r="AK140" s="45"/>
      <c r="AL140" s="45"/>
      <c r="AM140" s="45"/>
      <c r="AN140" s="45"/>
      <c r="AO140" s="45"/>
      <c r="AP140" s="3"/>
    </row>
    <row r="141" spans="1:43" ht="11.25">
      <c r="A141" s="1">
        <v>92</v>
      </c>
      <c r="B141" s="2">
        <v>2021</v>
      </c>
      <c r="C141" s="2">
        <v>1</v>
      </c>
      <c r="D141" s="2" t="s">
        <v>41</v>
      </c>
      <c r="E141" s="12">
        <v>533.9712918660288</v>
      </c>
      <c r="F141" s="8">
        <v>11.240553300226914</v>
      </c>
      <c r="G141" s="8">
        <v>0</v>
      </c>
      <c r="H141" s="12">
        <v>66.66697916666666</v>
      </c>
      <c r="I141" s="8">
        <v>9.733930453108535</v>
      </c>
      <c r="J141" s="8">
        <v>8.58746048472076</v>
      </c>
      <c r="K141" s="8">
        <v>28.76</v>
      </c>
      <c r="L141" s="8">
        <v>14.48</v>
      </c>
      <c r="M141" s="8">
        <f aca="true" t="shared" si="22" ref="M141:M170">AVERAGE(K141:L141)</f>
        <v>21.62</v>
      </c>
      <c r="N141" s="9">
        <v>3.7062857142857144</v>
      </c>
      <c r="O141" s="21"/>
      <c r="AJ141" s="12"/>
      <c r="AK141" s="45"/>
      <c r="AL141" s="45"/>
      <c r="AM141" s="45"/>
      <c r="AN141" s="45"/>
      <c r="AO141" s="45"/>
      <c r="AP141" s="8"/>
      <c r="AQ141" s="9"/>
    </row>
    <row r="142" spans="1:43" ht="11.25">
      <c r="A142" s="1">
        <v>93</v>
      </c>
      <c r="B142" s="2">
        <v>2021</v>
      </c>
      <c r="C142" s="2">
        <v>2</v>
      </c>
      <c r="D142" s="2" t="s">
        <v>41</v>
      </c>
      <c r="E142" s="12">
        <v>500</v>
      </c>
      <c r="F142" s="8">
        <v>10.149196853882797</v>
      </c>
      <c r="G142" s="8">
        <v>0</v>
      </c>
      <c r="H142" s="12">
        <v>70.14583</v>
      </c>
      <c r="I142" s="8">
        <v>7.314278187565859</v>
      </c>
      <c r="J142" s="8">
        <v>8.753424657534248</v>
      </c>
      <c r="K142" s="8">
        <v>28.38</v>
      </c>
      <c r="L142" s="8">
        <v>15.3</v>
      </c>
      <c r="M142" s="8">
        <f t="shared" si="22"/>
        <v>21.84</v>
      </c>
      <c r="N142" s="9">
        <v>3.744</v>
      </c>
      <c r="O142" s="21"/>
      <c r="AJ142" s="12"/>
      <c r="AK142" s="45"/>
      <c r="AL142" s="45"/>
      <c r="AM142" s="45"/>
      <c r="AN142" s="45"/>
      <c r="AO142" s="45"/>
      <c r="AP142" s="8"/>
      <c r="AQ142" s="9"/>
    </row>
    <row r="143" spans="1:43" ht="11.25">
      <c r="A143" s="1">
        <v>94</v>
      </c>
      <c r="B143" s="2">
        <v>2021</v>
      </c>
      <c r="C143" s="2">
        <v>3</v>
      </c>
      <c r="D143" s="2" t="s">
        <v>41</v>
      </c>
      <c r="E143" s="12">
        <v>515.311004784689</v>
      </c>
      <c r="F143" s="8">
        <v>10.641075815615356</v>
      </c>
      <c r="G143" s="8">
        <v>0</v>
      </c>
      <c r="H143" s="12">
        <v>71.19802</v>
      </c>
      <c r="I143" s="8">
        <v>9.313751317175974</v>
      </c>
      <c r="J143" s="8">
        <v>7.956796628029504</v>
      </c>
      <c r="K143" s="8">
        <v>30.25</v>
      </c>
      <c r="L143" s="8">
        <v>14.05</v>
      </c>
      <c r="M143" s="8">
        <f t="shared" si="22"/>
        <v>22.15</v>
      </c>
      <c r="N143" s="9">
        <v>3.797142857142857</v>
      </c>
      <c r="O143" s="21"/>
      <c r="AJ143" s="12"/>
      <c r="AK143" s="45"/>
      <c r="AL143" s="45"/>
      <c r="AM143" s="45"/>
      <c r="AN143" s="45"/>
      <c r="AO143" s="45"/>
      <c r="AP143" s="8"/>
      <c r="AQ143" s="9"/>
    </row>
    <row r="144" spans="1:43" ht="11.25">
      <c r="A144" s="1">
        <v>95</v>
      </c>
      <c r="B144" s="2">
        <v>2021</v>
      </c>
      <c r="C144" s="2">
        <v>4</v>
      </c>
      <c r="D144" s="2" t="s">
        <v>41</v>
      </c>
      <c r="E144" s="12">
        <v>443.77990430622015</v>
      </c>
      <c r="F144" s="8">
        <v>8.343078791271056</v>
      </c>
      <c r="G144" s="8">
        <v>0</v>
      </c>
      <c r="H144" s="12">
        <v>68.82281</v>
      </c>
      <c r="I144" s="8">
        <v>8.997629083245522</v>
      </c>
      <c r="J144" s="8">
        <v>9.256059009483668</v>
      </c>
      <c r="K144" s="8">
        <v>30.49</v>
      </c>
      <c r="L144" s="8">
        <v>16.44</v>
      </c>
      <c r="M144" s="8">
        <f t="shared" si="22"/>
        <v>23.465</v>
      </c>
      <c r="N144" s="9">
        <v>4.022571428571428</v>
      </c>
      <c r="O144" s="21"/>
      <c r="AJ144" s="12"/>
      <c r="AK144" s="45"/>
      <c r="AL144" s="45"/>
      <c r="AM144" s="45"/>
      <c r="AN144" s="45"/>
      <c r="AO144" s="45"/>
      <c r="AP144" s="8"/>
      <c r="AQ144" s="9"/>
    </row>
    <row r="145" spans="1:43" ht="11.25">
      <c r="A145" s="1">
        <v>96</v>
      </c>
      <c r="B145" s="2">
        <v>2021</v>
      </c>
      <c r="C145" s="2">
        <v>5</v>
      </c>
      <c r="D145" s="2" t="s">
        <v>41</v>
      </c>
      <c r="E145" s="12">
        <v>458.13397129186603</v>
      </c>
      <c r="F145" s="8">
        <v>8.804215317895329</v>
      </c>
      <c r="G145" s="8">
        <v>0</v>
      </c>
      <c r="H145" s="12">
        <v>68.61135</v>
      </c>
      <c r="I145" s="8">
        <v>8.997629083245522</v>
      </c>
      <c r="J145" s="8">
        <v>9.393572181243416</v>
      </c>
      <c r="K145" s="8">
        <v>29.86</v>
      </c>
      <c r="L145" s="8">
        <v>17.25</v>
      </c>
      <c r="M145" s="8">
        <f t="shared" si="22"/>
        <v>23.555</v>
      </c>
      <c r="N145" s="9">
        <v>4.038</v>
      </c>
      <c r="O145" s="21"/>
      <c r="AJ145" s="12"/>
      <c r="AK145" s="45"/>
      <c r="AL145" s="45"/>
      <c r="AM145" s="45"/>
      <c r="AN145" s="45"/>
      <c r="AO145" s="45"/>
      <c r="AP145" s="8"/>
      <c r="AQ145" s="9"/>
    </row>
    <row r="146" spans="1:43" ht="11.25">
      <c r="A146" s="1">
        <v>97</v>
      </c>
      <c r="B146" s="2">
        <v>2021</v>
      </c>
      <c r="C146" s="2">
        <v>6</v>
      </c>
      <c r="D146" s="2" t="s">
        <v>41</v>
      </c>
      <c r="E146" s="12">
        <v>214.35406698564597</v>
      </c>
      <c r="F146" s="8">
        <v>0.9725799740597467</v>
      </c>
      <c r="G146" s="8">
        <v>11.4</v>
      </c>
      <c r="H146" s="12">
        <v>94.83708</v>
      </c>
      <c r="I146" s="8">
        <v>6.682033719704953</v>
      </c>
      <c r="J146" s="8">
        <v>6.515279241306639</v>
      </c>
      <c r="K146" s="8">
        <v>23.86</v>
      </c>
      <c r="L146" s="8">
        <v>18.25</v>
      </c>
      <c r="M146" s="8">
        <f t="shared" si="22"/>
        <v>21.055</v>
      </c>
      <c r="N146" s="9">
        <v>3.6094285714285714</v>
      </c>
      <c r="O146" s="21"/>
      <c r="AJ146" s="12"/>
      <c r="AK146" s="45"/>
      <c r="AL146" s="45"/>
      <c r="AM146" s="45"/>
      <c r="AN146" s="45"/>
      <c r="AO146" s="45"/>
      <c r="AP146" s="8"/>
      <c r="AQ146" s="9"/>
    </row>
    <row r="147" spans="1:43" ht="11.25">
      <c r="A147" s="1">
        <v>98</v>
      </c>
      <c r="B147" s="2">
        <v>2021</v>
      </c>
      <c r="C147" s="2">
        <v>7</v>
      </c>
      <c r="D147" s="2" t="s">
        <v>41</v>
      </c>
      <c r="E147" s="12">
        <v>439.9521531100479</v>
      </c>
      <c r="F147" s="8">
        <v>8.220109050837918</v>
      </c>
      <c r="G147" s="8">
        <v>0</v>
      </c>
      <c r="H147" s="12">
        <v>74.0401</v>
      </c>
      <c r="I147" s="8">
        <v>8.786880927291886</v>
      </c>
      <c r="J147" s="8">
        <v>10.266069546891465</v>
      </c>
      <c r="K147" s="8">
        <v>28.47</v>
      </c>
      <c r="L147" s="8">
        <v>17.11</v>
      </c>
      <c r="M147" s="8">
        <f t="shared" si="22"/>
        <v>22.79</v>
      </c>
      <c r="N147" s="9">
        <v>3.906857142857143</v>
      </c>
      <c r="O147" s="21"/>
      <c r="AJ147" s="12"/>
      <c r="AK147" s="45"/>
      <c r="AL147" s="45"/>
      <c r="AM147" s="45"/>
      <c r="AN147" s="45"/>
      <c r="AO147" s="45"/>
      <c r="AP147" s="8"/>
      <c r="AQ147" s="9"/>
    </row>
    <row r="148" spans="1:43" ht="11.25">
      <c r="A148" s="1">
        <v>99</v>
      </c>
      <c r="B148" s="2">
        <v>2021</v>
      </c>
      <c r="C148" s="2">
        <v>8</v>
      </c>
      <c r="D148" s="2" t="s">
        <v>41</v>
      </c>
      <c r="E148" s="12">
        <v>505.2631578947369</v>
      </c>
      <c r="F148" s="8">
        <v>10.318280246978365</v>
      </c>
      <c r="G148" s="8">
        <v>0</v>
      </c>
      <c r="H148" s="12">
        <v>70</v>
      </c>
      <c r="I148" s="8">
        <v>9.10300316122234</v>
      </c>
      <c r="J148" s="8">
        <v>8.715489989462593</v>
      </c>
      <c r="K148" s="8">
        <v>29.24</v>
      </c>
      <c r="L148" s="8">
        <v>16.01</v>
      </c>
      <c r="M148" s="8">
        <f t="shared" si="22"/>
        <v>22.625</v>
      </c>
      <c r="N148" s="9">
        <v>3.8785714285714286</v>
      </c>
      <c r="O148" s="21"/>
      <c r="AJ148" s="12"/>
      <c r="AK148" s="45"/>
      <c r="AL148" s="45"/>
      <c r="AM148" s="45"/>
      <c r="AN148" s="45"/>
      <c r="AO148" s="45"/>
      <c r="AP148" s="8"/>
      <c r="AQ148" s="9"/>
    </row>
    <row r="149" spans="1:43" ht="11.25">
      <c r="A149" s="1">
        <v>100</v>
      </c>
      <c r="B149" s="2">
        <v>2021</v>
      </c>
      <c r="C149" s="2">
        <v>9</v>
      </c>
      <c r="D149" s="2" t="s">
        <v>41</v>
      </c>
      <c r="E149" s="12">
        <v>498.08612440191393</v>
      </c>
      <c r="F149" s="8">
        <v>10.087711983666226</v>
      </c>
      <c r="G149" s="8">
        <v>0</v>
      </c>
      <c r="H149" s="12">
        <v>68</v>
      </c>
      <c r="I149" s="8">
        <v>5.314805057955743</v>
      </c>
      <c r="J149" s="8">
        <v>4.2534246575342465</v>
      </c>
      <c r="K149" s="8">
        <v>29.86</v>
      </c>
      <c r="L149" s="8">
        <v>15.49</v>
      </c>
      <c r="M149" s="8">
        <f t="shared" si="22"/>
        <v>22.675</v>
      </c>
      <c r="N149" s="9">
        <v>3.8871428571428575</v>
      </c>
      <c r="O149" s="21"/>
      <c r="AJ149" s="12"/>
      <c r="AK149" s="45"/>
      <c r="AL149" s="45"/>
      <c r="AM149" s="45"/>
      <c r="AN149" s="45"/>
      <c r="AO149" s="45"/>
      <c r="AP149" s="8"/>
      <c r="AQ149" s="9"/>
    </row>
    <row r="150" spans="1:43" ht="11.25">
      <c r="A150" s="1">
        <v>101</v>
      </c>
      <c r="B150" s="2">
        <v>2021</v>
      </c>
      <c r="C150" s="2">
        <v>10</v>
      </c>
      <c r="D150" s="2" t="s">
        <v>41</v>
      </c>
      <c r="E150" s="12">
        <v>501.9138755980862</v>
      </c>
      <c r="F150" s="8">
        <v>10.210681724099366</v>
      </c>
      <c r="G150" s="10">
        <v>0</v>
      </c>
      <c r="H150" s="12">
        <v>68</v>
      </c>
      <c r="I150" s="8">
        <v>7.103530031612223</v>
      </c>
      <c r="J150" s="8">
        <v>5.804004214963119</v>
      </c>
      <c r="K150" s="8">
        <v>30.2</v>
      </c>
      <c r="L150" s="8">
        <v>14.44</v>
      </c>
      <c r="M150" s="8">
        <f t="shared" si="22"/>
        <v>22.32</v>
      </c>
      <c r="N150" s="9">
        <v>3.8262857142857145</v>
      </c>
      <c r="O150" s="21"/>
      <c r="AJ150" s="12"/>
      <c r="AK150" s="45"/>
      <c r="AL150" s="45"/>
      <c r="AM150" s="45"/>
      <c r="AN150" s="45"/>
      <c r="AO150" s="45"/>
      <c r="AP150" s="8"/>
      <c r="AQ150" s="9"/>
    </row>
    <row r="151" spans="1:43" ht="11.25">
      <c r="A151" s="1">
        <v>102</v>
      </c>
      <c r="B151" s="2">
        <v>2021</v>
      </c>
      <c r="C151" s="2">
        <v>11</v>
      </c>
      <c r="D151" s="2" t="s">
        <v>41</v>
      </c>
      <c r="E151" s="12">
        <v>500</v>
      </c>
      <c r="F151" s="8">
        <v>10.149196853882797</v>
      </c>
      <c r="G151" s="8">
        <v>0</v>
      </c>
      <c r="H151" s="12">
        <v>61</v>
      </c>
      <c r="I151" s="8">
        <v>6.892781875658588</v>
      </c>
      <c r="J151" s="8">
        <v>5.870389884088514</v>
      </c>
      <c r="K151" s="8">
        <v>31.16</v>
      </c>
      <c r="L151" s="8">
        <v>13.48</v>
      </c>
      <c r="M151" s="8">
        <f t="shared" si="22"/>
        <v>22.32</v>
      </c>
      <c r="N151" s="9">
        <v>3.8262857142857145</v>
      </c>
      <c r="O151" s="21"/>
      <c r="AJ151" s="12"/>
      <c r="AK151" s="45"/>
      <c r="AL151" s="45"/>
      <c r="AM151" s="45"/>
      <c r="AN151" s="45"/>
      <c r="AO151" s="45"/>
      <c r="AP151" s="8"/>
      <c r="AQ151" s="9"/>
    </row>
    <row r="152" spans="1:43" ht="11.25">
      <c r="A152" s="1">
        <v>103</v>
      </c>
      <c r="B152" s="2">
        <v>2021</v>
      </c>
      <c r="C152" s="2">
        <v>12</v>
      </c>
      <c r="D152" s="2" t="s">
        <v>41</v>
      </c>
      <c r="E152" s="12">
        <v>469.61722488038276</v>
      </c>
      <c r="F152" s="8">
        <v>9.173124539194747</v>
      </c>
      <c r="G152" s="8">
        <v>0</v>
      </c>
      <c r="H152" s="12">
        <v>64</v>
      </c>
      <c r="I152" s="8">
        <v>6.998155953635406</v>
      </c>
      <c r="J152" s="8">
        <v>7.838250790305586</v>
      </c>
      <c r="K152" s="8">
        <v>32.13</v>
      </c>
      <c r="L152" s="8">
        <v>14.15</v>
      </c>
      <c r="M152" s="8">
        <f t="shared" si="22"/>
        <v>23.14</v>
      </c>
      <c r="N152" s="9">
        <v>3.9668571428571435</v>
      </c>
      <c r="O152" s="21"/>
      <c r="AJ152" s="12"/>
      <c r="AK152" s="45"/>
      <c r="AL152" s="45"/>
      <c r="AM152" s="45"/>
      <c r="AN152" s="45"/>
      <c r="AO152" s="45"/>
      <c r="AP152" s="8"/>
      <c r="AQ152" s="9"/>
    </row>
    <row r="153" spans="1:43" ht="11.25">
      <c r="A153" s="1">
        <v>104</v>
      </c>
      <c r="B153" s="2">
        <v>2021</v>
      </c>
      <c r="C153" s="2">
        <v>13</v>
      </c>
      <c r="D153" s="2" t="s">
        <v>41</v>
      </c>
      <c r="E153" s="12">
        <v>200.47846889952157</v>
      </c>
      <c r="F153" s="8">
        <v>0.526814664989615</v>
      </c>
      <c r="G153" s="8">
        <v>0.8</v>
      </c>
      <c r="H153" s="12">
        <v>81</v>
      </c>
      <c r="I153" s="8">
        <v>8.155953635405691</v>
      </c>
      <c r="J153" s="8">
        <v>12.191253951527925</v>
      </c>
      <c r="K153" s="8">
        <v>25.39</v>
      </c>
      <c r="L153" s="8">
        <v>17.73</v>
      </c>
      <c r="M153" s="8">
        <f t="shared" si="22"/>
        <v>21.560000000000002</v>
      </c>
      <c r="N153" s="9">
        <v>3.6960000000000006</v>
      </c>
      <c r="O153" s="21"/>
      <c r="AJ153" s="12"/>
      <c r="AK153" s="45"/>
      <c r="AL153" s="45"/>
      <c r="AM153" s="45"/>
      <c r="AN153" s="45"/>
      <c r="AO153" s="45"/>
      <c r="AP153" s="8"/>
      <c r="AQ153" s="9"/>
    </row>
    <row r="154" spans="1:43" ht="11.25">
      <c r="A154" s="1">
        <v>105</v>
      </c>
      <c r="B154" s="2">
        <v>2021</v>
      </c>
      <c r="C154" s="2">
        <v>14</v>
      </c>
      <c r="D154" s="2" t="s">
        <v>41</v>
      </c>
      <c r="E154" s="12">
        <v>443.5406698564593</v>
      </c>
      <c r="F154" s="8">
        <v>8.335393182493986</v>
      </c>
      <c r="G154" s="8">
        <v>0</v>
      </c>
      <c r="H154" s="12">
        <v>70</v>
      </c>
      <c r="I154" s="8">
        <v>8.786880927291886</v>
      </c>
      <c r="J154" s="8">
        <v>8.92887249736565</v>
      </c>
      <c r="K154" s="8">
        <v>28.47</v>
      </c>
      <c r="L154" s="8">
        <v>14.63</v>
      </c>
      <c r="M154" s="8">
        <f t="shared" si="22"/>
        <v>21.55</v>
      </c>
      <c r="N154" s="9">
        <v>3.6942857142857144</v>
      </c>
      <c r="O154" s="21"/>
      <c r="AJ154" s="12"/>
      <c r="AK154" s="45"/>
      <c r="AL154" s="45"/>
      <c r="AM154" s="45"/>
      <c r="AN154" s="45"/>
      <c r="AO154" s="45"/>
      <c r="AP154" s="8"/>
      <c r="AQ154" s="9"/>
    </row>
    <row r="155" spans="1:43" ht="11.25">
      <c r="A155" s="1">
        <v>106</v>
      </c>
      <c r="B155" s="2">
        <v>2021</v>
      </c>
      <c r="C155" s="2">
        <v>15</v>
      </c>
      <c r="D155" s="2" t="s">
        <v>41</v>
      </c>
      <c r="E155" s="12">
        <v>430.38277511961724</v>
      </c>
      <c r="F155" s="8">
        <v>7.912684699755067</v>
      </c>
      <c r="G155" s="8">
        <v>0</v>
      </c>
      <c r="H155" s="12">
        <v>71</v>
      </c>
      <c r="I155" s="8">
        <v>6.998155953635406</v>
      </c>
      <c r="J155" s="8">
        <v>7.169652265542677</v>
      </c>
      <c r="K155" s="8">
        <v>30.25</v>
      </c>
      <c r="L155" s="8">
        <v>15.2</v>
      </c>
      <c r="M155" s="8">
        <f t="shared" si="22"/>
        <v>22.725</v>
      </c>
      <c r="N155" s="9">
        <v>3.895714285714286</v>
      </c>
      <c r="O155" s="21"/>
      <c r="AJ155" s="12"/>
      <c r="AK155" s="45"/>
      <c r="AL155" s="45"/>
      <c r="AM155" s="45"/>
      <c r="AN155" s="45"/>
      <c r="AO155" s="45"/>
      <c r="AP155" s="8"/>
      <c r="AQ155" s="9"/>
    </row>
    <row r="156" spans="1:43" ht="11.25">
      <c r="A156" s="1">
        <v>107</v>
      </c>
      <c r="B156" s="2">
        <v>2021</v>
      </c>
      <c r="C156" s="2">
        <v>16</v>
      </c>
      <c r="D156" s="2" t="s">
        <v>41</v>
      </c>
      <c r="E156" s="12">
        <v>356.22009569377997</v>
      </c>
      <c r="F156" s="8">
        <v>5.530145978862987</v>
      </c>
      <c r="G156" s="8">
        <v>1</v>
      </c>
      <c r="H156" s="12">
        <v>73</v>
      </c>
      <c r="I156" s="8">
        <v>6.998155953635406</v>
      </c>
      <c r="J156" s="8">
        <v>5.633298208640674</v>
      </c>
      <c r="K156" s="8">
        <v>30.77</v>
      </c>
      <c r="L156" s="8">
        <v>16.44</v>
      </c>
      <c r="M156" s="8">
        <f t="shared" si="22"/>
        <v>23.605</v>
      </c>
      <c r="N156" s="9">
        <v>4.046571428571428</v>
      </c>
      <c r="O156" s="21"/>
      <c r="AJ156" s="12"/>
      <c r="AK156" s="45"/>
      <c r="AL156" s="45"/>
      <c r="AM156" s="45"/>
      <c r="AN156" s="45"/>
      <c r="AO156" s="45"/>
      <c r="AP156" s="8"/>
      <c r="AQ156" s="9"/>
    </row>
    <row r="157" spans="1:43" ht="11.25">
      <c r="A157" s="1">
        <v>108</v>
      </c>
      <c r="B157" s="2">
        <v>2021</v>
      </c>
      <c r="C157" s="2">
        <v>17</v>
      </c>
      <c r="D157" s="2" t="s">
        <v>41</v>
      </c>
      <c r="E157" s="12">
        <v>216.98564593301438</v>
      </c>
      <c r="F157" s="8">
        <v>1.0571216706075293</v>
      </c>
      <c r="G157" s="8">
        <v>17</v>
      </c>
      <c r="H157" s="12">
        <v>85</v>
      </c>
      <c r="I157" s="8">
        <v>11.736037934668072</v>
      </c>
      <c r="J157" s="8">
        <v>6.814014752370918</v>
      </c>
      <c r="K157" s="8">
        <v>26.35</v>
      </c>
      <c r="L157" s="8">
        <v>17.54</v>
      </c>
      <c r="M157" s="8">
        <f t="shared" si="22"/>
        <v>21.945</v>
      </c>
      <c r="N157" s="9">
        <v>3.762</v>
      </c>
      <c r="O157" s="21"/>
      <c r="AJ157" s="12"/>
      <c r="AK157" s="45"/>
      <c r="AL157" s="45"/>
      <c r="AM157" s="45"/>
      <c r="AN157" s="45"/>
      <c r="AO157" s="45"/>
      <c r="AP157" s="8"/>
      <c r="AQ157" s="9"/>
    </row>
    <row r="158" spans="1:43" ht="11.25">
      <c r="A158" s="1">
        <v>109</v>
      </c>
      <c r="B158" s="2">
        <v>2021</v>
      </c>
      <c r="C158" s="2">
        <v>18</v>
      </c>
      <c r="D158" s="2" t="s">
        <v>41</v>
      </c>
      <c r="E158" s="12">
        <v>297.12918660287085</v>
      </c>
      <c r="F158" s="8">
        <v>3.6318006109263914</v>
      </c>
      <c r="G158" s="8">
        <v>0</v>
      </c>
      <c r="H158" s="12">
        <v>83</v>
      </c>
      <c r="I158" s="8">
        <v>6.892781875658588</v>
      </c>
      <c r="J158" s="8">
        <v>6.368282402528978</v>
      </c>
      <c r="K158" s="8">
        <v>26.11</v>
      </c>
      <c r="L158" s="8">
        <v>17.25</v>
      </c>
      <c r="M158" s="8">
        <f t="shared" si="22"/>
        <v>21.68</v>
      </c>
      <c r="N158" s="9">
        <v>3.7165714285714286</v>
      </c>
      <c r="O158" s="21"/>
      <c r="AJ158" s="12"/>
      <c r="AK158" s="45"/>
      <c r="AL158" s="45"/>
      <c r="AM158" s="45"/>
      <c r="AN158" s="45"/>
      <c r="AO158" s="45"/>
      <c r="AP158" s="8"/>
      <c r="AQ158" s="9"/>
    </row>
    <row r="159" spans="1:43" ht="11.25">
      <c r="A159" s="1">
        <v>110</v>
      </c>
      <c r="B159" s="2">
        <v>2021</v>
      </c>
      <c r="C159" s="2">
        <v>19</v>
      </c>
      <c r="D159" s="2" t="s">
        <v>41</v>
      </c>
      <c r="E159" s="12">
        <v>302.15311004784695</v>
      </c>
      <c r="F159" s="8">
        <v>3.793198395244889</v>
      </c>
      <c r="G159" s="8">
        <v>0</v>
      </c>
      <c r="H159" s="12">
        <v>79</v>
      </c>
      <c r="I159" s="8">
        <v>7.419652265542677</v>
      </c>
      <c r="J159" s="8">
        <v>8.317175974710223</v>
      </c>
      <c r="K159" s="8">
        <v>26.21</v>
      </c>
      <c r="L159" s="8">
        <v>16.72</v>
      </c>
      <c r="M159" s="8">
        <f t="shared" si="22"/>
        <v>21.465</v>
      </c>
      <c r="N159" s="9">
        <v>3.679714285714286</v>
      </c>
      <c r="O159" s="21"/>
      <c r="AJ159" s="12"/>
      <c r="AK159" s="45"/>
      <c r="AL159" s="45"/>
      <c r="AM159" s="45"/>
      <c r="AN159" s="45"/>
      <c r="AO159" s="45"/>
      <c r="AP159" s="8"/>
      <c r="AQ159" s="9"/>
    </row>
    <row r="160" spans="1:43" ht="11.25">
      <c r="A160" s="1">
        <v>111</v>
      </c>
      <c r="B160" s="2">
        <v>2021</v>
      </c>
      <c r="C160" s="2">
        <v>20</v>
      </c>
      <c r="D160" s="2" t="s">
        <v>41</v>
      </c>
      <c r="E160" s="12">
        <v>349.52153110047846</v>
      </c>
      <c r="F160" s="8">
        <v>5.314948933104991</v>
      </c>
      <c r="G160" s="8">
        <v>0</v>
      </c>
      <c r="H160" s="12">
        <v>77</v>
      </c>
      <c r="I160" s="8">
        <v>7.419652265542677</v>
      </c>
      <c r="J160" s="8">
        <v>10.493677555321392</v>
      </c>
      <c r="K160" s="8">
        <v>26.25</v>
      </c>
      <c r="L160" s="8">
        <v>14.91</v>
      </c>
      <c r="M160" s="8">
        <f t="shared" si="22"/>
        <v>20.58</v>
      </c>
      <c r="N160" s="9">
        <v>3.528</v>
      </c>
      <c r="O160" s="21"/>
      <c r="AJ160" s="12"/>
      <c r="AK160" s="45"/>
      <c r="AL160" s="45"/>
      <c r="AM160" s="45"/>
      <c r="AN160" s="45"/>
      <c r="AO160" s="45"/>
      <c r="AP160" s="8"/>
      <c r="AQ160" s="9"/>
    </row>
    <row r="161" spans="1:43" ht="11.25">
      <c r="A161" s="1">
        <v>112</v>
      </c>
      <c r="B161" s="2">
        <v>2021</v>
      </c>
      <c r="C161" s="2">
        <v>21</v>
      </c>
      <c r="D161" s="2" t="s">
        <v>41</v>
      </c>
      <c r="E161" s="12">
        <v>409.56937799043067</v>
      </c>
      <c r="F161" s="8">
        <v>7.244036736149871</v>
      </c>
      <c r="G161" s="8">
        <v>0</v>
      </c>
      <c r="H161" s="12">
        <v>77</v>
      </c>
      <c r="I161" s="8">
        <v>8.892255005268705</v>
      </c>
      <c r="J161" s="8">
        <v>7.667544783983141</v>
      </c>
      <c r="K161" s="8">
        <v>26.73</v>
      </c>
      <c r="L161" s="8">
        <v>12.61</v>
      </c>
      <c r="M161" s="8">
        <f t="shared" si="22"/>
        <v>19.67</v>
      </c>
      <c r="N161" s="9">
        <v>3.3720000000000008</v>
      </c>
      <c r="O161" s="21"/>
      <c r="AJ161" s="12"/>
      <c r="AK161" s="45"/>
      <c r="AL161" s="45"/>
      <c r="AM161" s="45"/>
      <c r="AN161" s="45"/>
      <c r="AO161" s="45"/>
      <c r="AP161" s="8"/>
      <c r="AQ161" s="9"/>
    </row>
    <row r="162" spans="1:43" ht="11.25">
      <c r="A162" s="1">
        <v>113</v>
      </c>
      <c r="B162" s="2">
        <v>2021</v>
      </c>
      <c r="C162" s="2">
        <v>22</v>
      </c>
      <c r="D162" s="2" t="s">
        <v>41</v>
      </c>
      <c r="E162" s="12">
        <v>383.4928229665072</v>
      </c>
      <c r="F162" s="8">
        <v>6.406305379449108</v>
      </c>
      <c r="G162" s="8">
        <v>0</v>
      </c>
      <c r="H162" s="12">
        <v>71.25</v>
      </c>
      <c r="I162" s="8">
        <v>7.629083245521602</v>
      </c>
      <c r="J162" s="8">
        <v>10.735511064278187</v>
      </c>
      <c r="K162" s="8">
        <v>25.58</v>
      </c>
      <c r="L162" s="8">
        <v>14.24</v>
      </c>
      <c r="M162" s="8">
        <f t="shared" si="22"/>
        <v>19.91</v>
      </c>
      <c r="N162" s="9">
        <v>3.413142857142857</v>
      </c>
      <c r="O162" s="21"/>
      <c r="AJ162" s="12"/>
      <c r="AK162" s="45"/>
      <c r="AL162" s="45"/>
      <c r="AM162" s="45"/>
      <c r="AN162" s="45"/>
      <c r="AO162" s="45"/>
      <c r="AP162" s="8"/>
      <c r="AQ162" s="9"/>
    </row>
    <row r="163" spans="1:43" ht="11.25">
      <c r="A163" s="1">
        <v>114</v>
      </c>
      <c r="B163" s="2">
        <v>2021</v>
      </c>
      <c r="C163" s="2">
        <v>23</v>
      </c>
      <c r="D163" s="2" t="s">
        <v>41</v>
      </c>
      <c r="E163" s="12">
        <v>449.28229665071774</v>
      </c>
      <c r="F163" s="8">
        <v>8.519847793143695</v>
      </c>
      <c r="G163" s="8">
        <v>0</v>
      </c>
      <c r="H163" s="12">
        <v>74.245</v>
      </c>
      <c r="I163" s="8">
        <v>6.682033719704953</v>
      </c>
      <c r="J163" s="8">
        <v>6.3066385669125395</v>
      </c>
      <c r="K163" s="8">
        <v>27.65</v>
      </c>
      <c r="L163" s="8">
        <v>11.8</v>
      </c>
      <c r="M163" s="8">
        <f t="shared" si="22"/>
        <v>19.725</v>
      </c>
      <c r="N163" s="9">
        <v>3.3814285714285717</v>
      </c>
      <c r="O163" s="21"/>
      <c r="AJ163" s="12"/>
      <c r="AK163" s="45"/>
      <c r="AL163" s="45"/>
      <c r="AM163" s="45"/>
      <c r="AN163" s="45"/>
      <c r="AO163" s="45"/>
      <c r="AP163" s="8"/>
      <c r="AQ163" s="9"/>
    </row>
    <row r="164" spans="1:43" ht="11.25">
      <c r="A164" s="1">
        <v>115</v>
      </c>
      <c r="B164" s="2">
        <v>2021</v>
      </c>
      <c r="C164" s="2">
        <v>24</v>
      </c>
      <c r="D164" s="2" t="s">
        <v>41</v>
      </c>
      <c r="E164" s="12">
        <v>437.799043062201</v>
      </c>
      <c r="F164" s="8">
        <v>8.150938571844277</v>
      </c>
      <c r="G164" s="8">
        <v>0</v>
      </c>
      <c r="H164" s="12">
        <v>68.58</v>
      </c>
      <c r="I164" s="8">
        <v>5.630927291886197</v>
      </c>
      <c r="J164" s="8">
        <v>3.670179135932561</v>
      </c>
      <c r="K164" s="8">
        <v>28.08</v>
      </c>
      <c r="L164" s="8">
        <v>11.9</v>
      </c>
      <c r="M164" s="8">
        <f t="shared" si="22"/>
        <v>19.99</v>
      </c>
      <c r="N164" s="9">
        <v>3.4268571428571426</v>
      </c>
      <c r="O164" s="21"/>
      <c r="AJ164" s="12"/>
      <c r="AK164" s="45"/>
      <c r="AL164" s="45"/>
      <c r="AM164" s="45"/>
      <c r="AN164" s="45"/>
      <c r="AO164" s="45"/>
      <c r="AP164" s="8"/>
      <c r="AQ164" s="9"/>
    </row>
    <row r="165" spans="1:43" ht="11.25">
      <c r="A165" s="1">
        <v>116</v>
      </c>
      <c r="B165" s="2">
        <v>2021</v>
      </c>
      <c r="C165" s="2">
        <v>25</v>
      </c>
      <c r="D165" s="2" t="s">
        <v>41</v>
      </c>
      <c r="E165" s="12">
        <v>416.02870813397135</v>
      </c>
      <c r="F165" s="8">
        <v>7.451548173130794</v>
      </c>
      <c r="G165" s="8">
        <v>0</v>
      </c>
      <c r="H165" s="12">
        <v>66.84239583333333</v>
      </c>
      <c r="I165" s="8">
        <v>6.682033719704953</v>
      </c>
      <c r="J165" s="8">
        <v>5.031085353003161</v>
      </c>
      <c r="K165" s="8">
        <v>29.43</v>
      </c>
      <c r="L165" s="8">
        <v>13</v>
      </c>
      <c r="M165" s="8">
        <f t="shared" si="22"/>
        <v>21.215</v>
      </c>
      <c r="N165" s="9">
        <v>3.636857142857143</v>
      </c>
      <c r="O165" s="21"/>
      <c r="AJ165" s="12"/>
      <c r="AK165" s="45"/>
      <c r="AL165" s="45"/>
      <c r="AM165" s="45"/>
      <c r="AN165" s="45"/>
      <c r="AO165" s="45"/>
      <c r="AP165" s="8"/>
      <c r="AQ165" s="9"/>
    </row>
    <row r="166" spans="1:43" ht="11.25">
      <c r="A166" s="1">
        <v>117</v>
      </c>
      <c r="B166" s="2">
        <v>2021</v>
      </c>
      <c r="C166" s="2">
        <v>26</v>
      </c>
      <c r="D166" s="2" t="s">
        <v>41</v>
      </c>
      <c r="E166" s="12">
        <v>367.4641148325359</v>
      </c>
      <c r="F166" s="8">
        <v>5.8913695913853354</v>
      </c>
      <c r="G166" s="8">
        <v>0</v>
      </c>
      <c r="H166" s="12">
        <v>74.61854</v>
      </c>
      <c r="I166" s="8">
        <v>6.998155953635406</v>
      </c>
      <c r="J166" s="8">
        <v>5.021601685985248</v>
      </c>
      <c r="K166" s="8">
        <v>29.48</v>
      </c>
      <c r="L166" s="8">
        <v>17.16</v>
      </c>
      <c r="M166" s="8">
        <f t="shared" si="22"/>
        <v>23.32</v>
      </c>
      <c r="N166" s="9">
        <v>3.9977142857142858</v>
      </c>
      <c r="O166" s="21"/>
      <c r="AJ166" s="12"/>
      <c r="AK166" s="45"/>
      <c r="AL166" s="45"/>
      <c r="AM166" s="45"/>
      <c r="AN166" s="45"/>
      <c r="AO166" s="45"/>
      <c r="AP166" s="8"/>
      <c r="AQ166" s="9"/>
    </row>
    <row r="167" spans="1:43" ht="11.25">
      <c r="A167" s="1">
        <v>118</v>
      </c>
      <c r="B167" s="2">
        <v>2021</v>
      </c>
      <c r="C167" s="2">
        <v>27</v>
      </c>
      <c r="D167" s="2" t="s">
        <v>41</v>
      </c>
      <c r="E167" s="12">
        <v>384.9282296650718</v>
      </c>
      <c r="F167" s="8">
        <v>6.452419032111533</v>
      </c>
      <c r="G167" s="8">
        <v>0</v>
      </c>
      <c r="H167" s="12">
        <v>78.68031</v>
      </c>
      <c r="I167" s="8">
        <v>8.366701791359326</v>
      </c>
      <c r="J167" s="8">
        <v>6.804531085353004</v>
      </c>
      <c r="K167" s="8">
        <v>28.76</v>
      </c>
      <c r="L167" s="8">
        <v>15.34</v>
      </c>
      <c r="M167" s="8">
        <f t="shared" si="22"/>
        <v>22.05</v>
      </c>
      <c r="N167" s="9">
        <v>3.7800000000000002</v>
      </c>
      <c r="O167" s="21"/>
      <c r="AJ167" s="12"/>
      <c r="AK167" s="45"/>
      <c r="AL167" s="45"/>
      <c r="AM167" s="45"/>
      <c r="AN167" s="45"/>
      <c r="AO167" s="45"/>
      <c r="AP167" s="8"/>
      <c r="AQ167" s="9"/>
    </row>
    <row r="168" spans="1:43" ht="11.25">
      <c r="A168" s="1">
        <v>119</v>
      </c>
      <c r="B168" s="2">
        <v>2021</v>
      </c>
      <c r="C168" s="2">
        <v>28</v>
      </c>
      <c r="D168" s="2" t="s">
        <v>41</v>
      </c>
      <c r="E168" s="12">
        <v>416.02870813397135</v>
      </c>
      <c r="F168" s="8">
        <v>7.451548173130794</v>
      </c>
      <c r="G168" s="8">
        <v>0</v>
      </c>
      <c r="H168" s="12">
        <v>72.95427</v>
      </c>
      <c r="I168" s="8">
        <v>8.366701791359326</v>
      </c>
      <c r="J168" s="8">
        <v>7.0463645943098</v>
      </c>
      <c r="K168" s="8">
        <v>27.79</v>
      </c>
      <c r="L168" s="8">
        <v>13</v>
      </c>
      <c r="M168" s="8">
        <f t="shared" si="22"/>
        <v>20.395</v>
      </c>
      <c r="N168" s="9">
        <v>3.4962857142857144</v>
      </c>
      <c r="O168" s="21"/>
      <c r="AJ168" s="12"/>
      <c r="AK168" s="45"/>
      <c r="AL168" s="45"/>
      <c r="AM168" s="45"/>
      <c r="AN168" s="45"/>
      <c r="AO168" s="45"/>
      <c r="AP168" s="8"/>
      <c r="AQ168" s="9"/>
    </row>
    <row r="169" spans="1:43" ht="11.25">
      <c r="A169" s="1">
        <v>120</v>
      </c>
      <c r="B169" s="2">
        <v>2021</v>
      </c>
      <c r="C169" s="2">
        <v>29</v>
      </c>
      <c r="D169" s="2" t="s">
        <v>41</v>
      </c>
      <c r="E169" s="12">
        <v>406.69856459330146</v>
      </c>
      <c r="F169" s="8">
        <v>7.151809430825016</v>
      </c>
      <c r="G169" s="8">
        <v>0</v>
      </c>
      <c r="H169" s="12">
        <v>68.71771</v>
      </c>
      <c r="I169" s="8">
        <v>8.786880927291886</v>
      </c>
      <c r="J169" s="8">
        <v>11.176501580611172</v>
      </c>
      <c r="K169" s="8">
        <v>26.49</v>
      </c>
      <c r="L169" s="8">
        <v>13</v>
      </c>
      <c r="M169" s="8">
        <f t="shared" si="22"/>
        <v>19.744999999999997</v>
      </c>
      <c r="N169" s="9">
        <v>3.384857142857143</v>
      </c>
      <c r="O169" s="21"/>
      <c r="AJ169" s="12"/>
      <c r="AK169" s="45"/>
      <c r="AL169" s="45"/>
      <c r="AM169" s="45"/>
      <c r="AN169" s="45"/>
      <c r="AO169" s="45"/>
      <c r="AP169" s="8"/>
      <c r="AQ169" s="9"/>
    </row>
    <row r="170" spans="1:43" ht="11.25">
      <c r="A170" s="1">
        <v>121</v>
      </c>
      <c r="B170" s="2">
        <v>2021</v>
      </c>
      <c r="C170" s="2">
        <v>30</v>
      </c>
      <c r="D170" s="2" t="s">
        <v>41</v>
      </c>
      <c r="E170" s="12">
        <v>413</v>
      </c>
      <c r="F170" s="8">
        <v>7.4</v>
      </c>
      <c r="G170" s="8">
        <v>0</v>
      </c>
      <c r="H170" s="12">
        <v>69</v>
      </c>
      <c r="I170" s="8">
        <v>8.4</v>
      </c>
      <c r="J170" s="8">
        <v>11.7</v>
      </c>
      <c r="K170" s="8">
        <v>27.2</v>
      </c>
      <c r="L170" s="8">
        <v>13.3</v>
      </c>
      <c r="M170" s="8">
        <f t="shared" si="22"/>
        <v>20.25</v>
      </c>
      <c r="N170" s="9">
        <v>3.47</v>
      </c>
      <c r="O170" s="21"/>
      <c r="AJ170" s="12"/>
      <c r="AK170" s="45"/>
      <c r="AL170" s="45"/>
      <c r="AM170" s="45"/>
      <c r="AN170" s="45"/>
      <c r="AO170" s="45"/>
      <c r="AP170" s="8"/>
      <c r="AQ170" s="9"/>
    </row>
    <row r="171" ht="11.25">
      <c r="M171" s="8" t="s">
        <v>13</v>
      </c>
    </row>
    <row r="172" spans="1:42" ht="11.25">
      <c r="A172" s="1" t="s">
        <v>0</v>
      </c>
      <c r="B172" s="2" t="s">
        <v>0</v>
      </c>
      <c r="C172" s="2" t="s">
        <v>0</v>
      </c>
      <c r="D172" s="2" t="s">
        <v>0</v>
      </c>
      <c r="E172" s="11" t="s">
        <v>0</v>
      </c>
      <c r="F172" s="3" t="s">
        <v>0</v>
      </c>
      <c r="G172" s="3" t="s">
        <v>0</v>
      </c>
      <c r="H172" s="11" t="s">
        <v>0</v>
      </c>
      <c r="I172" s="3" t="s">
        <v>0</v>
      </c>
      <c r="J172" s="3" t="s">
        <v>0</v>
      </c>
      <c r="K172" s="3" t="s">
        <v>0</v>
      </c>
      <c r="L172" s="3" t="s">
        <v>0</v>
      </c>
      <c r="M172" s="3" t="s">
        <v>0</v>
      </c>
      <c r="N172" s="4" t="s">
        <v>0</v>
      </c>
      <c r="O172" s="32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11"/>
      <c r="AK172" s="45"/>
      <c r="AL172" s="45"/>
      <c r="AM172" s="45"/>
      <c r="AN172" s="45"/>
      <c r="AO172" s="45"/>
      <c r="AP172" s="3"/>
    </row>
    <row r="173" spans="1:14" ht="11.25">
      <c r="A173" s="1" t="s">
        <v>32</v>
      </c>
      <c r="E173" s="16">
        <f aca="true" t="shared" si="23" ref="E173:N173">AVERAGE(E141:E171)</f>
        <v>408.7028708133972</v>
      </c>
      <c r="F173" s="16">
        <f t="shared" si="23"/>
        <v>7.217724515625551</v>
      </c>
      <c r="G173" s="16">
        <f t="shared" si="23"/>
        <v>1.0066666666666668</v>
      </c>
      <c r="H173" s="16">
        <f t="shared" si="23"/>
        <v>72.87367983333333</v>
      </c>
      <c r="I173" s="16">
        <f t="shared" si="23"/>
        <v>7.869348436951177</v>
      </c>
      <c r="J173" s="16">
        <f t="shared" si="23"/>
        <v>7.8095468914647</v>
      </c>
      <c r="K173" s="16">
        <f t="shared" si="23"/>
        <v>28.32166666666667</v>
      </c>
      <c r="L173" s="16">
        <f t="shared" si="23"/>
        <v>15.074</v>
      </c>
      <c r="M173" s="16">
        <f t="shared" si="23"/>
        <v>21.697833333333335</v>
      </c>
      <c r="N173" s="16">
        <f t="shared" si="23"/>
        <v>3.7195809523809524</v>
      </c>
    </row>
    <row r="174" spans="1:14" ht="11.25">
      <c r="A174" s="1" t="s">
        <v>33</v>
      </c>
      <c r="E174" s="12">
        <f aca="true" t="shared" si="24" ref="E174:N174">SUM(E141:E171)</f>
        <v>12261.086124401916</v>
      </c>
      <c r="F174" s="8">
        <f t="shared" si="24"/>
        <v>216.53173546876653</v>
      </c>
      <c r="G174" s="8">
        <f t="shared" si="24"/>
        <v>30.200000000000003</v>
      </c>
      <c r="H174" s="12">
        <f t="shared" si="24"/>
        <v>2186.2103949999996</v>
      </c>
      <c r="I174" s="8">
        <f t="shared" si="24"/>
        <v>236.08045310853532</v>
      </c>
      <c r="J174" s="8">
        <f t="shared" si="24"/>
        <v>234.286406743941</v>
      </c>
      <c r="K174" s="8">
        <f t="shared" si="24"/>
        <v>849.6500000000001</v>
      </c>
      <c r="L174" s="8">
        <f t="shared" si="24"/>
        <v>452.21999999999997</v>
      </c>
      <c r="M174" s="8">
        <f t="shared" si="24"/>
        <v>650.9350000000001</v>
      </c>
      <c r="N174" s="9">
        <f t="shared" si="24"/>
        <v>111.58742857142857</v>
      </c>
    </row>
    <row r="175" spans="1:14" ht="11.25">
      <c r="A175" s="1" t="s">
        <v>34</v>
      </c>
      <c r="E175" s="12">
        <f aca="true" t="shared" si="25" ref="E175:N175">STDEVP(E141:E171)</f>
        <v>88.17444341505691</v>
      </c>
      <c r="F175" s="8">
        <f t="shared" si="25"/>
        <v>2.8327647012588706</v>
      </c>
      <c r="G175" s="8">
        <f t="shared" si="25"/>
        <v>3.606469495534687</v>
      </c>
      <c r="H175" s="12">
        <f t="shared" si="25"/>
        <v>6.757616961825582</v>
      </c>
      <c r="I175" s="8">
        <f t="shared" si="25"/>
        <v>1.3048369349767863</v>
      </c>
      <c r="J175" s="8">
        <f t="shared" si="25"/>
        <v>2.1812753825485287</v>
      </c>
      <c r="K175" s="8">
        <f t="shared" si="25"/>
        <v>1.9517958966608735</v>
      </c>
      <c r="L175" s="8">
        <f t="shared" si="25"/>
        <v>1.806016980355759</v>
      </c>
      <c r="M175" s="8">
        <f t="shared" si="25"/>
        <v>4.014078405094702</v>
      </c>
      <c r="N175" s="9">
        <f t="shared" si="25"/>
        <v>0.20740444216647214</v>
      </c>
    </row>
    <row r="176" spans="1:14" ht="11.25">
      <c r="A176" s="1" t="s">
        <v>35</v>
      </c>
      <c r="E176" s="12">
        <f aca="true" t="shared" si="26" ref="E176:N176">VARP(E141:E171)</f>
        <v>7774.732471555074</v>
      </c>
      <c r="F176" s="8">
        <f t="shared" si="26"/>
        <v>8.024555852698258</v>
      </c>
      <c r="G176" s="8">
        <f t="shared" si="26"/>
        <v>13.006622222222221</v>
      </c>
      <c r="H176" s="12">
        <f t="shared" si="26"/>
        <v>45.66538700275281</v>
      </c>
      <c r="I176" s="8">
        <f t="shared" si="26"/>
        <v>1.7025994268796139</v>
      </c>
      <c r="J176" s="8">
        <f t="shared" si="26"/>
        <v>4.75796229451223</v>
      </c>
      <c r="K176" s="8">
        <f t="shared" si="26"/>
        <v>3.809507222222223</v>
      </c>
      <c r="L176" s="8">
        <f t="shared" si="26"/>
        <v>3.2616973333333346</v>
      </c>
      <c r="M176" s="8">
        <f t="shared" si="26"/>
        <v>16.11282544224763</v>
      </c>
      <c r="N176" s="9">
        <f t="shared" si="26"/>
        <v>0.04301660263038549</v>
      </c>
    </row>
    <row r="177" spans="1:14" ht="11.25">
      <c r="A177" s="1" t="s">
        <v>36</v>
      </c>
      <c r="E177" s="12">
        <f aca="true" t="shared" si="27" ref="E177:N177">MAX(E141:E171)</f>
        <v>533.9712918660288</v>
      </c>
      <c r="F177" s="8">
        <f t="shared" si="27"/>
        <v>11.240553300226914</v>
      </c>
      <c r="G177" s="8">
        <f t="shared" si="27"/>
        <v>17</v>
      </c>
      <c r="H177" s="12">
        <f t="shared" si="27"/>
        <v>94.83708</v>
      </c>
      <c r="I177" s="8">
        <f t="shared" si="27"/>
        <v>11.736037934668072</v>
      </c>
      <c r="J177" s="8">
        <f t="shared" si="27"/>
        <v>12.191253951527925</v>
      </c>
      <c r="K177" s="8">
        <f t="shared" si="27"/>
        <v>32.13</v>
      </c>
      <c r="L177" s="8">
        <f t="shared" si="27"/>
        <v>18.25</v>
      </c>
      <c r="M177" s="8">
        <f t="shared" si="27"/>
        <v>23.605</v>
      </c>
      <c r="N177" s="9">
        <f t="shared" si="27"/>
        <v>4.046571428571428</v>
      </c>
    </row>
    <row r="178" spans="1:14" ht="11.25">
      <c r="A178" s="1" t="s">
        <v>37</v>
      </c>
      <c r="E178" s="12">
        <f aca="true" t="shared" si="28" ref="E178:N178">MIN(E141:E171)</f>
        <v>200.47846889952157</v>
      </c>
      <c r="F178" s="8">
        <f t="shared" si="28"/>
        <v>0.526814664989615</v>
      </c>
      <c r="G178" s="8">
        <f t="shared" si="28"/>
        <v>0</v>
      </c>
      <c r="H178" s="12">
        <f t="shared" si="28"/>
        <v>61</v>
      </c>
      <c r="I178" s="8">
        <f t="shared" si="28"/>
        <v>5.314805057955743</v>
      </c>
      <c r="J178" s="8">
        <f t="shared" si="28"/>
        <v>3.670179135932561</v>
      </c>
      <c r="K178" s="8">
        <f t="shared" si="28"/>
        <v>23.86</v>
      </c>
      <c r="L178" s="8">
        <f t="shared" si="28"/>
        <v>11.8</v>
      </c>
      <c r="M178" s="8">
        <f t="shared" si="28"/>
        <v>19.67</v>
      </c>
      <c r="N178" s="9">
        <f t="shared" si="28"/>
        <v>3.3720000000000008</v>
      </c>
    </row>
    <row r="179" spans="1:4" ht="11.25">
      <c r="A179" s="1" t="s">
        <v>38</v>
      </c>
      <c r="C179" s="19">
        <v>4</v>
      </c>
      <c r="D179" s="2" t="s">
        <v>13</v>
      </c>
    </row>
    <row r="181" spans="1:42" ht="11.25">
      <c r="A181" s="1" t="s">
        <v>0</v>
      </c>
      <c r="B181" s="2" t="s">
        <v>0</v>
      </c>
      <c r="C181" s="2" t="s">
        <v>0</v>
      </c>
      <c r="D181" s="2" t="s">
        <v>0</v>
      </c>
      <c r="E181" s="11" t="s">
        <v>0</v>
      </c>
      <c r="F181" s="3" t="s">
        <v>0</v>
      </c>
      <c r="G181" s="3" t="s">
        <v>0</v>
      </c>
      <c r="H181" s="11" t="s">
        <v>0</v>
      </c>
      <c r="I181" s="3" t="s">
        <v>0</v>
      </c>
      <c r="J181" s="3" t="s">
        <v>0</v>
      </c>
      <c r="K181" s="3" t="s">
        <v>0</v>
      </c>
      <c r="L181" s="3" t="s">
        <v>0</v>
      </c>
      <c r="M181" s="3" t="s">
        <v>0</v>
      </c>
      <c r="N181" s="4" t="s">
        <v>0</v>
      </c>
      <c r="O181" s="32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11"/>
      <c r="AK181" s="45"/>
      <c r="AL181" s="45"/>
      <c r="AM181" s="45"/>
      <c r="AN181" s="45"/>
      <c r="AO181" s="45"/>
      <c r="AP181" s="3"/>
    </row>
    <row r="182" spans="1:42" ht="11.25">
      <c r="A182" s="1" t="s">
        <v>1</v>
      </c>
      <c r="B182" s="2" t="s">
        <v>2</v>
      </c>
      <c r="C182" s="2" t="s">
        <v>3</v>
      </c>
      <c r="D182" s="2" t="s">
        <v>4</v>
      </c>
      <c r="E182" s="11" t="s">
        <v>5</v>
      </c>
      <c r="F182" s="3" t="s">
        <v>6</v>
      </c>
      <c r="G182" s="3" t="s">
        <v>7</v>
      </c>
      <c r="H182" s="11" t="s">
        <v>8</v>
      </c>
      <c r="I182" s="3" t="s">
        <v>9</v>
      </c>
      <c r="J182" s="3" t="s">
        <v>10</v>
      </c>
      <c r="K182" s="3" t="s">
        <v>11</v>
      </c>
      <c r="L182" s="3" t="s">
        <v>11</v>
      </c>
      <c r="M182" s="3" t="s">
        <v>11</v>
      </c>
      <c r="N182" s="4" t="s">
        <v>12</v>
      </c>
      <c r="O182" s="32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11"/>
      <c r="AK182" s="45"/>
      <c r="AL182" s="45"/>
      <c r="AM182" s="45"/>
      <c r="AN182" s="45"/>
      <c r="AO182" s="45"/>
      <c r="AP182" s="3"/>
    </row>
    <row r="183" spans="5:42" ht="11.25">
      <c r="E183" s="11" t="s">
        <v>14</v>
      </c>
      <c r="F183" s="3" t="s">
        <v>15</v>
      </c>
      <c r="G183" s="3" t="s">
        <v>16</v>
      </c>
      <c r="H183" s="11" t="s">
        <v>17</v>
      </c>
      <c r="I183" s="3" t="s">
        <v>18</v>
      </c>
      <c r="J183" s="3" t="s">
        <v>19</v>
      </c>
      <c r="K183" s="3" t="s">
        <v>20</v>
      </c>
      <c r="L183" s="3" t="s">
        <v>21</v>
      </c>
      <c r="M183" s="3" t="s">
        <v>22</v>
      </c>
      <c r="N183" s="1" t="s">
        <v>23</v>
      </c>
      <c r="O183" s="32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11"/>
      <c r="AN183" s="45"/>
      <c r="AO183" s="45"/>
      <c r="AP183" s="3"/>
    </row>
    <row r="184" spans="5:42" ht="11.25">
      <c r="E184" s="11" t="s">
        <v>24</v>
      </c>
      <c r="F184" s="3" t="s">
        <v>25</v>
      </c>
      <c r="G184" s="3" t="s">
        <v>26</v>
      </c>
      <c r="H184" s="11" t="s">
        <v>27</v>
      </c>
      <c r="I184" s="3" t="s">
        <v>28</v>
      </c>
      <c r="J184" s="3" t="s">
        <v>29</v>
      </c>
      <c r="K184" s="3" t="s">
        <v>30</v>
      </c>
      <c r="L184" s="3" t="s">
        <v>30</v>
      </c>
      <c r="M184" s="3" t="s">
        <v>30</v>
      </c>
      <c r="O184" s="32"/>
      <c r="AJ184" s="11"/>
      <c r="AN184" s="45"/>
      <c r="AO184" s="45"/>
      <c r="AP184" s="3"/>
    </row>
    <row r="185" spans="1:42" ht="11.25">
      <c r="A185" s="1" t="s">
        <v>0</v>
      </c>
      <c r="B185" s="2" t="s">
        <v>0</v>
      </c>
      <c r="C185" s="2" t="s">
        <v>0</v>
      </c>
      <c r="D185" s="2" t="s">
        <v>0</v>
      </c>
      <c r="E185" s="11" t="s">
        <v>0</v>
      </c>
      <c r="F185" s="3" t="s">
        <v>0</v>
      </c>
      <c r="G185" s="3" t="s">
        <v>0</v>
      </c>
      <c r="H185" s="11" t="s">
        <v>0</v>
      </c>
      <c r="I185" s="3" t="s">
        <v>0</v>
      </c>
      <c r="J185" s="3" t="s">
        <v>0</v>
      </c>
      <c r="K185" s="3" t="s">
        <v>0</v>
      </c>
      <c r="L185" s="3" t="s">
        <v>0</v>
      </c>
      <c r="M185" s="3" t="s">
        <v>0</v>
      </c>
      <c r="N185" s="4" t="s">
        <v>0</v>
      </c>
      <c r="O185" s="32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11"/>
      <c r="AK185" s="45"/>
      <c r="AL185" s="45"/>
      <c r="AM185" s="45"/>
      <c r="AN185" s="45"/>
      <c r="AO185" s="45"/>
      <c r="AP185" s="3"/>
    </row>
    <row r="186" spans="1:37" ht="11.25">
      <c r="A186" s="1">
        <v>122</v>
      </c>
      <c r="B186" s="2">
        <v>2021</v>
      </c>
      <c r="C186" s="2">
        <v>1</v>
      </c>
      <c r="D186" s="2" t="s">
        <v>42</v>
      </c>
      <c r="E186" s="12">
        <v>394</v>
      </c>
      <c r="F186" s="8">
        <v>8.6</v>
      </c>
      <c r="G186" s="8">
        <v>0</v>
      </c>
      <c r="H186" s="12">
        <v>70</v>
      </c>
      <c r="I186" s="8">
        <v>7.3</v>
      </c>
      <c r="J186" s="8">
        <v>7.7</v>
      </c>
      <c r="K186" s="8">
        <v>27.6</v>
      </c>
      <c r="L186" s="8">
        <v>14.1</v>
      </c>
      <c r="M186" s="8">
        <f aca="true" t="shared" si="29" ref="M186:M216">AVERAGE(K186:L186)</f>
        <v>20.85</v>
      </c>
      <c r="N186" s="9">
        <v>3.04</v>
      </c>
      <c r="O186" s="21"/>
      <c r="AJ186" s="12"/>
      <c r="AK186" s="45"/>
    </row>
    <row r="187" spans="1:42" s="27" customFormat="1" ht="11.25">
      <c r="A187" s="24">
        <v>123</v>
      </c>
      <c r="B187" s="2">
        <v>2021</v>
      </c>
      <c r="C187" s="25">
        <v>2</v>
      </c>
      <c r="D187" s="25" t="s">
        <v>42</v>
      </c>
      <c r="E187" s="22">
        <v>418</v>
      </c>
      <c r="F187" s="21">
        <v>9.5</v>
      </c>
      <c r="G187" s="21">
        <v>0</v>
      </c>
      <c r="H187" s="22">
        <v>69</v>
      </c>
      <c r="I187" s="21">
        <v>5.8</v>
      </c>
      <c r="J187" s="21">
        <v>4.7</v>
      </c>
      <c r="K187" s="21">
        <v>28.5</v>
      </c>
      <c r="L187" s="21">
        <v>11.9</v>
      </c>
      <c r="M187" s="21">
        <f t="shared" si="29"/>
        <v>20.2</v>
      </c>
      <c r="N187" s="23">
        <v>2.94</v>
      </c>
      <c r="O187" s="21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2"/>
      <c r="AK187" s="47"/>
      <c r="AL187" s="48"/>
      <c r="AM187" s="48"/>
      <c r="AN187" s="48"/>
      <c r="AO187" s="48"/>
      <c r="AP187" s="30"/>
    </row>
    <row r="188" spans="1:42" s="27" customFormat="1" ht="11.25">
      <c r="A188" s="24">
        <v>124</v>
      </c>
      <c r="B188" s="2">
        <v>2021</v>
      </c>
      <c r="C188" s="25">
        <v>3</v>
      </c>
      <c r="D188" s="25" t="s">
        <v>42</v>
      </c>
      <c r="E188" s="22">
        <v>418</v>
      </c>
      <c r="F188" s="21">
        <v>9.5</v>
      </c>
      <c r="G188" s="21">
        <v>0</v>
      </c>
      <c r="H188" s="22">
        <v>66</v>
      </c>
      <c r="I188" s="21">
        <v>5.2</v>
      </c>
      <c r="J188" s="21">
        <v>5.7</v>
      </c>
      <c r="K188" s="21">
        <v>28.5</v>
      </c>
      <c r="L188" s="21">
        <v>11.1</v>
      </c>
      <c r="M188" s="21">
        <f t="shared" si="29"/>
        <v>19.8</v>
      </c>
      <c r="N188" s="23">
        <v>2.89</v>
      </c>
      <c r="O188" s="21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2"/>
      <c r="AK188" s="47"/>
      <c r="AL188" s="47"/>
      <c r="AM188" s="47"/>
      <c r="AN188" s="48"/>
      <c r="AO188" s="48"/>
      <c r="AP188" s="30"/>
    </row>
    <row r="189" spans="1:42" s="27" customFormat="1" ht="11.25">
      <c r="A189" s="24">
        <v>125</v>
      </c>
      <c r="B189" s="2">
        <v>2021</v>
      </c>
      <c r="C189" s="25">
        <v>4</v>
      </c>
      <c r="D189" s="25" t="s">
        <v>42</v>
      </c>
      <c r="E189" s="22">
        <v>371</v>
      </c>
      <c r="F189" s="21">
        <v>7.8</v>
      </c>
      <c r="G189" s="21">
        <v>0</v>
      </c>
      <c r="H189" s="22">
        <v>71</v>
      </c>
      <c r="I189" s="21">
        <v>5.9</v>
      </c>
      <c r="J189" s="21">
        <v>5.6</v>
      </c>
      <c r="K189" s="21">
        <v>29.1</v>
      </c>
      <c r="L189" s="21">
        <v>11.1</v>
      </c>
      <c r="M189" s="21">
        <f t="shared" si="29"/>
        <v>20.1</v>
      </c>
      <c r="N189" s="23">
        <v>2.93</v>
      </c>
      <c r="O189" s="21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2"/>
      <c r="AK189" s="47"/>
      <c r="AL189" s="47"/>
      <c r="AM189" s="47"/>
      <c r="AN189" s="48"/>
      <c r="AO189" s="48"/>
      <c r="AP189" s="30"/>
    </row>
    <row r="190" spans="1:42" s="27" customFormat="1" ht="11.25">
      <c r="A190" s="24">
        <v>126</v>
      </c>
      <c r="B190" s="2">
        <v>2021</v>
      </c>
      <c r="C190" s="25">
        <v>5</v>
      </c>
      <c r="D190" s="25" t="s">
        <v>42</v>
      </c>
      <c r="E190" s="22">
        <v>408</v>
      </c>
      <c r="F190" s="21">
        <v>9.1</v>
      </c>
      <c r="G190" s="21">
        <v>0</v>
      </c>
      <c r="H190" s="22">
        <v>63</v>
      </c>
      <c r="I190" s="21">
        <v>4.9</v>
      </c>
      <c r="J190" s="21">
        <v>5.8</v>
      </c>
      <c r="K190" s="21">
        <v>30.2</v>
      </c>
      <c r="L190" s="21">
        <v>12.8</v>
      </c>
      <c r="M190" s="21">
        <f t="shared" si="29"/>
        <v>21.5</v>
      </c>
      <c r="N190" s="23">
        <v>3.13</v>
      </c>
      <c r="O190" s="21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2"/>
      <c r="AK190" s="47"/>
      <c r="AL190" s="47"/>
      <c r="AM190" s="47"/>
      <c r="AN190" s="48"/>
      <c r="AO190" s="48"/>
      <c r="AP190" s="30"/>
    </row>
    <row r="191" spans="1:42" s="27" customFormat="1" ht="11.25">
      <c r="A191" s="24">
        <v>127</v>
      </c>
      <c r="B191" s="2">
        <v>2021</v>
      </c>
      <c r="C191" s="25">
        <v>6</v>
      </c>
      <c r="D191" s="25" t="s">
        <v>42</v>
      </c>
      <c r="E191" s="22">
        <v>393.3014354066986</v>
      </c>
      <c r="F191" s="21">
        <v>8.565320812120355</v>
      </c>
      <c r="G191" s="21">
        <v>0</v>
      </c>
      <c r="H191" s="22">
        <v>57</v>
      </c>
      <c r="I191" s="21">
        <v>7.419652265542677</v>
      </c>
      <c r="J191" s="21">
        <v>6.2165437302423605</v>
      </c>
      <c r="K191" s="21">
        <v>31.73</v>
      </c>
      <c r="L191" s="21">
        <v>13.19</v>
      </c>
      <c r="M191" s="21">
        <f t="shared" si="29"/>
        <v>22.46</v>
      </c>
      <c r="N191" s="23">
        <v>3.272742857142857</v>
      </c>
      <c r="O191" s="21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2"/>
      <c r="AK191" s="47"/>
      <c r="AL191" s="47"/>
      <c r="AM191" s="47"/>
      <c r="AN191" s="48"/>
      <c r="AO191" s="48"/>
      <c r="AP191" s="30"/>
    </row>
    <row r="192" spans="1:42" s="27" customFormat="1" ht="11.25">
      <c r="A192" s="24">
        <v>128</v>
      </c>
      <c r="B192" s="2">
        <v>2021</v>
      </c>
      <c r="C192" s="25">
        <v>7</v>
      </c>
      <c r="D192" s="25" t="s">
        <v>42</v>
      </c>
      <c r="E192" s="22">
        <v>312.91866028708137</v>
      </c>
      <c r="F192" s="21">
        <v>5.658196421150285</v>
      </c>
      <c r="G192" s="21">
        <v>0</v>
      </c>
      <c r="H192" s="22">
        <v>75</v>
      </c>
      <c r="I192" s="21">
        <v>8.997629083245522</v>
      </c>
      <c r="J192" s="21">
        <v>11.034246575342467</v>
      </c>
      <c r="K192" s="21">
        <v>25.97</v>
      </c>
      <c r="L192" s="21">
        <v>15.96</v>
      </c>
      <c r="M192" s="21">
        <f t="shared" si="29"/>
        <v>20.965</v>
      </c>
      <c r="N192" s="23">
        <v>3.0549000000000004</v>
      </c>
      <c r="O192" s="21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2"/>
      <c r="AK192" s="47"/>
      <c r="AL192" s="48"/>
      <c r="AM192" s="48"/>
      <c r="AN192" s="48"/>
      <c r="AO192" s="48"/>
      <c r="AP192" s="30"/>
    </row>
    <row r="193" spans="1:42" s="27" customFormat="1" ht="11.25">
      <c r="A193" s="24">
        <v>129</v>
      </c>
      <c r="B193" s="2">
        <v>2021</v>
      </c>
      <c r="C193" s="25">
        <v>8</v>
      </c>
      <c r="D193" s="25" t="s">
        <v>42</v>
      </c>
      <c r="E193" s="22">
        <v>416.50717703349284</v>
      </c>
      <c r="F193" s="21">
        <v>9.40457993689445</v>
      </c>
      <c r="G193" s="21">
        <v>0</v>
      </c>
      <c r="H193" s="22">
        <v>72</v>
      </c>
      <c r="I193" s="21">
        <v>7.945205479452055</v>
      </c>
      <c r="J193" s="21">
        <v>10.792413066385668</v>
      </c>
      <c r="K193" s="21">
        <v>27.03</v>
      </c>
      <c r="L193" s="21">
        <v>13.43</v>
      </c>
      <c r="M193" s="21">
        <f t="shared" si="29"/>
        <v>20.23</v>
      </c>
      <c r="N193" s="23">
        <v>2.9478000000000004</v>
      </c>
      <c r="O193" s="21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2"/>
      <c r="AK193" s="47"/>
      <c r="AL193" s="48"/>
      <c r="AM193" s="48"/>
      <c r="AN193" s="48"/>
      <c r="AO193" s="48"/>
      <c r="AP193" s="30"/>
    </row>
    <row r="194" spans="1:42" s="27" customFormat="1" ht="11.25">
      <c r="A194" s="24">
        <v>130</v>
      </c>
      <c r="B194" s="2">
        <v>2021</v>
      </c>
      <c r="C194" s="25">
        <v>9</v>
      </c>
      <c r="D194" s="25" t="s">
        <v>42</v>
      </c>
      <c r="E194" s="22">
        <v>407.4162679425838</v>
      </c>
      <c r="F194" s="21">
        <v>9.075798011725215</v>
      </c>
      <c r="G194" s="21">
        <v>0</v>
      </c>
      <c r="H194" s="22">
        <v>72</v>
      </c>
      <c r="I194" s="21">
        <v>8.786880927291886</v>
      </c>
      <c r="J194" s="21">
        <v>7.188619599578504</v>
      </c>
      <c r="K194" s="21">
        <v>28.14</v>
      </c>
      <c r="L194" s="21">
        <v>11.75</v>
      </c>
      <c r="M194" s="21">
        <f t="shared" si="29"/>
        <v>19.945</v>
      </c>
      <c r="N194" s="23">
        <v>2.9062714285714284</v>
      </c>
      <c r="O194" s="21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2"/>
      <c r="AK194" s="47"/>
      <c r="AL194" s="48"/>
      <c r="AM194" s="48"/>
      <c r="AN194" s="48"/>
      <c r="AO194" s="48"/>
      <c r="AP194" s="30"/>
    </row>
    <row r="195" spans="1:42" s="27" customFormat="1" ht="11.25">
      <c r="A195" s="24">
        <v>131</v>
      </c>
      <c r="B195" s="2">
        <v>2021</v>
      </c>
      <c r="C195" s="25">
        <v>10</v>
      </c>
      <c r="D195" s="25" t="s">
        <v>42</v>
      </c>
      <c r="E195" s="22">
        <v>382.53588516746413</v>
      </c>
      <c r="F195" s="21">
        <v>8.175973795472576</v>
      </c>
      <c r="G195" s="21">
        <v>0</v>
      </c>
      <c r="H195" s="22">
        <v>68</v>
      </c>
      <c r="I195" s="21">
        <v>5.209430979978926</v>
      </c>
      <c r="J195" s="21">
        <v>4.665964172813488</v>
      </c>
      <c r="K195" s="21">
        <v>27.9</v>
      </c>
      <c r="L195" s="21">
        <v>13.29</v>
      </c>
      <c r="M195" s="21">
        <f t="shared" si="29"/>
        <v>20.595</v>
      </c>
      <c r="N195" s="23">
        <v>3.000985714285714</v>
      </c>
      <c r="O195" s="21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2"/>
      <c r="AK195" s="47"/>
      <c r="AL195" s="47"/>
      <c r="AM195" s="47"/>
      <c r="AN195" s="48"/>
      <c r="AO195" s="48"/>
      <c r="AP195" s="30"/>
    </row>
    <row r="196" spans="1:42" s="27" customFormat="1" ht="11.25">
      <c r="A196" s="24">
        <v>132</v>
      </c>
      <c r="B196" s="2">
        <v>2021</v>
      </c>
      <c r="C196" s="25">
        <v>11</v>
      </c>
      <c r="D196" s="25" t="s">
        <v>42</v>
      </c>
      <c r="E196" s="22">
        <v>328.7081339712919</v>
      </c>
      <c r="F196" s="21">
        <v>6.229238712233689</v>
      </c>
      <c r="G196" s="21">
        <v>0</v>
      </c>
      <c r="H196" s="22">
        <v>66.41416666666667</v>
      </c>
      <c r="I196" s="21">
        <v>6.051106427818757</v>
      </c>
      <c r="J196" s="21">
        <v>4.817702845100106</v>
      </c>
      <c r="K196" s="21">
        <v>28.18</v>
      </c>
      <c r="L196" s="21">
        <v>14.34</v>
      </c>
      <c r="M196" s="21">
        <f t="shared" si="29"/>
        <v>21.259999999999998</v>
      </c>
      <c r="N196" s="23">
        <v>3.097885714285714</v>
      </c>
      <c r="O196" s="21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2"/>
      <c r="AK196" s="47"/>
      <c r="AL196" s="47"/>
      <c r="AM196" s="47"/>
      <c r="AN196" s="48"/>
      <c r="AO196" s="48"/>
      <c r="AP196" s="30"/>
    </row>
    <row r="197" spans="1:42" s="27" customFormat="1" ht="11.25">
      <c r="A197" s="24">
        <v>133</v>
      </c>
      <c r="B197" s="2">
        <v>2021</v>
      </c>
      <c r="C197" s="25">
        <v>12</v>
      </c>
      <c r="D197" s="25" t="s">
        <v>42</v>
      </c>
      <c r="E197" s="29">
        <v>225.83732057416267</v>
      </c>
      <c r="F197" s="21">
        <v>2.508811664266045</v>
      </c>
      <c r="G197" s="30">
        <v>7.9</v>
      </c>
      <c r="H197" s="29">
        <v>82.80302</v>
      </c>
      <c r="I197" s="30">
        <v>9.313751317175974</v>
      </c>
      <c r="J197" s="30">
        <v>6.828240252897787</v>
      </c>
      <c r="K197" s="30">
        <v>25.77</v>
      </c>
      <c r="L197" s="30">
        <v>14.33</v>
      </c>
      <c r="M197" s="21">
        <f t="shared" si="29"/>
        <v>20.05</v>
      </c>
      <c r="N197" s="23">
        <v>2.921571428571429</v>
      </c>
      <c r="O197" s="21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2"/>
      <c r="AK197" s="47"/>
      <c r="AL197" s="47"/>
      <c r="AM197" s="47"/>
      <c r="AN197" s="48"/>
      <c r="AO197" s="48"/>
      <c r="AP197" s="30"/>
    </row>
    <row r="198" spans="1:42" s="27" customFormat="1" ht="11.25">
      <c r="A198" s="24">
        <v>134</v>
      </c>
      <c r="B198" s="2">
        <v>2021</v>
      </c>
      <c r="C198" s="25">
        <v>13</v>
      </c>
      <c r="D198" s="25" t="s">
        <v>42</v>
      </c>
      <c r="E198" s="22">
        <v>350.7177033492823</v>
      </c>
      <c r="F198" s="21">
        <v>7.0252370573802585</v>
      </c>
      <c r="G198" s="21">
        <v>0</v>
      </c>
      <c r="H198" s="22">
        <v>77.48323</v>
      </c>
      <c r="I198" s="21">
        <v>8.155953635405691</v>
      </c>
      <c r="J198" s="21">
        <v>11.84510010537408</v>
      </c>
      <c r="K198" s="21">
        <v>23.66</v>
      </c>
      <c r="L198" s="21">
        <v>14.1</v>
      </c>
      <c r="M198" s="21">
        <f t="shared" si="29"/>
        <v>18.88</v>
      </c>
      <c r="N198" s="23">
        <v>2.751085714285714</v>
      </c>
      <c r="O198" s="21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2"/>
      <c r="AK198" s="47"/>
      <c r="AL198" s="47"/>
      <c r="AM198" s="47"/>
      <c r="AN198" s="48"/>
      <c r="AO198" s="48"/>
      <c r="AP198" s="30"/>
    </row>
    <row r="199" spans="1:42" s="27" customFormat="1" ht="11.25">
      <c r="A199" s="24">
        <v>135</v>
      </c>
      <c r="B199" s="2">
        <v>2021</v>
      </c>
      <c r="C199" s="25">
        <v>14</v>
      </c>
      <c r="D199" s="25" t="s">
        <v>42</v>
      </c>
      <c r="E199" s="22">
        <v>367.70334928229664</v>
      </c>
      <c r="F199" s="21">
        <v>7.639540128091194</v>
      </c>
      <c r="G199" s="21">
        <v>0</v>
      </c>
      <c r="H199" s="22">
        <v>73.685</v>
      </c>
      <c r="I199" s="21">
        <v>8.155953635405691</v>
      </c>
      <c r="J199" s="21">
        <v>7.321390937829294</v>
      </c>
      <c r="K199" s="21">
        <v>26.73</v>
      </c>
      <c r="L199" s="21">
        <v>10.7</v>
      </c>
      <c r="M199" s="21">
        <f t="shared" si="29"/>
        <v>18.715</v>
      </c>
      <c r="N199" s="23">
        <v>2.727042857142857</v>
      </c>
      <c r="O199" s="21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2"/>
      <c r="AK199" s="47"/>
      <c r="AL199" s="48"/>
      <c r="AM199" s="48"/>
      <c r="AN199" s="48"/>
      <c r="AO199" s="48"/>
      <c r="AP199" s="30"/>
    </row>
    <row r="200" spans="1:42" s="27" customFormat="1" ht="11.25">
      <c r="A200" s="24">
        <v>136</v>
      </c>
      <c r="B200" s="2">
        <v>2021</v>
      </c>
      <c r="C200" s="25">
        <v>15</v>
      </c>
      <c r="D200" s="25" t="s">
        <v>42</v>
      </c>
      <c r="E200" s="22">
        <v>266.2679425837321</v>
      </c>
      <c r="F200" s="21">
        <v>3.9710260156765873</v>
      </c>
      <c r="G200" s="21">
        <v>0</v>
      </c>
      <c r="H200" s="22">
        <v>82.10958</v>
      </c>
      <c r="I200" s="21">
        <v>7.419652265542677</v>
      </c>
      <c r="J200" s="21">
        <v>4.6564805057955745</v>
      </c>
      <c r="K200" s="21">
        <v>25.53</v>
      </c>
      <c r="L200" s="21">
        <v>14.1</v>
      </c>
      <c r="M200" s="21">
        <f t="shared" si="29"/>
        <v>19.815</v>
      </c>
      <c r="N200" s="23">
        <v>2.8873285714285712</v>
      </c>
      <c r="O200" s="21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2"/>
      <c r="AK200" s="47"/>
      <c r="AL200" s="48"/>
      <c r="AM200" s="48"/>
      <c r="AN200" s="48"/>
      <c r="AO200" s="48"/>
      <c r="AP200" s="30"/>
    </row>
    <row r="201" spans="1:42" s="27" customFormat="1" ht="11.25">
      <c r="A201" s="24">
        <v>137</v>
      </c>
      <c r="B201" s="2">
        <v>2021</v>
      </c>
      <c r="C201" s="25">
        <v>16</v>
      </c>
      <c r="D201" s="25" t="s">
        <v>42</v>
      </c>
      <c r="E201" s="22">
        <v>353.82775119617224</v>
      </c>
      <c r="F201" s="21">
        <v>7.1377150844118376</v>
      </c>
      <c r="G201" s="21">
        <v>0</v>
      </c>
      <c r="H201" s="22">
        <v>78.50219</v>
      </c>
      <c r="I201" s="21">
        <v>5.314805057955743</v>
      </c>
      <c r="J201" s="21">
        <v>4.95995785036881</v>
      </c>
      <c r="K201" s="21">
        <v>26.83</v>
      </c>
      <c r="L201" s="21">
        <v>13.05</v>
      </c>
      <c r="M201" s="21">
        <f t="shared" si="29"/>
        <v>19.939999999999998</v>
      </c>
      <c r="N201" s="23">
        <v>2.9055428571428568</v>
      </c>
      <c r="O201" s="21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2"/>
      <c r="AK201" s="47"/>
      <c r="AL201" s="48"/>
      <c r="AM201" s="48"/>
      <c r="AN201" s="48"/>
      <c r="AO201" s="48"/>
      <c r="AP201" s="30"/>
    </row>
    <row r="202" spans="1:42" s="27" customFormat="1" ht="11.25">
      <c r="A202" s="24">
        <v>138</v>
      </c>
      <c r="B202" s="2">
        <v>2021</v>
      </c>
      <c r="C202" s="25">
        <v>17</v>
      </c>
      <c r="D202" s="25" t="s">
        <v>42</v>
      </c>
      <c r="E202" s="22">
        <v>356.22009569377997</v>
      </c>
      <c r="F202" s="21">
        <v>7.2242366436669</v>
      </c>
      <c r="G202" s="21">
        <v>0</v>
      </c>
      <c r="H202" s="22">
        <v>77.73938</v>
      </c>
      <c r="I202" s="21">
        <v>5.7349841938883035</v>
      </c>
      <c r="J202" s="21">
        <v>4.220231822971549</v>
      </c>
      <c r="K202" s="21">
        <v>26.59</v>
      </c>
      <c r="L202" s="21">
        <v>10.84</v>
      </c>
      <c r="M202" s="21">
        <f t="shared" si="29"/>
        <v>18.715</v>
      </c>
      <c r="N202" s="23">
        <v>2.727042857142857</v>
      </c>
      <c r="O202" s="21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2"/>
      <c r="AK202" s="47"/>
      <c r="AL202" s="47"/>
      <c r="AM202" s="47"/>
      <c r="AN202" s="48"/>
      <c r="AO202" s="48"/>
      <c r="AP202" s="30"/>
    </row>
    <row r="203" spans="1:42" s="27" customFormat="1" ht="11.25">
      <c r="A203" s="24">
        <v>139</v>
      </c>
      <c r="B203" s="2">
        <v>2021</v>
      </c>
      <c r="C203" s="25">
        <v>18</v>
      </c>
      <c r="D203" s="25" t="s">
        <v>42</v>
      </c>
      <c r="E203" s="22">
        <v>343.5406698564593</v>
      </c>
      <c r="F203" s="21">
        <v>6.765672379615071</v>
      </c>
      <c r="G203" s="21">
        <v>0</v>
      </c>
      <c r="H203" s="22">
        <v>75.32135</v>
      </c>
      <c r="I203" s="21">
        <v>7.208904109589041</v>
      </c>
      <c r="J203" s="21">
        <v>6.723919915700738</v>
      </c>
      <c r="K203" s="21">
        <v>26.4</v>
      </c>
      <c r="L203" s="21">
        <v>12.23</v>
      </c>
      <c r="M203" s="21">
        <f t="shared" si="29"/>
        <v>19.314999999999998</v>
      </c>
      <c r="N203" s="23">
        <v>2.8144714285714283</v>
      </c>
      <c r="O203" s="21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2"/>
      <c r="AK203" s="47"/>
      <c r="AL203" s="47"/>
      <c r="AM203" s="47"/>
      <c r="AN203" s="48"/>
      <c r="AO203" s="48"/>
      <c r="AP203" s="30"/>
    </row>
    <row r="204" spans="1:42" s="27" customFormat="1" ht="11.25">
      <c r="A204" s="24">
        <v>140</v>
      </c>
      <c r="B204" s="2">
        <v>2021</v>
      </c>
      <c r="C204" s="25">
        <v>19</v>
      </c>
      <c r="D204" s="25" t="s">
        <v>42</v>
      </c>
      <c r="E204" s="22">
        <v>377.511961722488</v>
      </c>
      <c r="F204" s="21">
        <v>7.9942785210369465</v>
      </c>
      <c r="G204" s="21">
        <v>0</v>
      </c>
      <c r="H204" s="22">
        <v>77.34791666666665</v>
      </c>
      <c r="I204" s="21">
        <v>5.104056902002108</v>
      </c>
      <c r="J204" s="21">
        <v>4.13013698630137</v>
      </c>
      <c r="K204" s="21">
        <v>26.25</v>
      </c>
      <c r="L204" s="21">
        <v>9.64</v>
      </c>
      <c r="M204" s="21">
        <f t="shared" si="29"/>
        <v>17.945</v>
      </c>
      <c r="N204" s="23">
        <v>2.6148428571428575</v>
      </c>
      <c r="O204" s="21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2"/>
      <c r="AK204" s="47"/>
      <c r="AL204" s="47"/>
      <c r="AM204" s="47"/>
      <c r="AN204" s="48"/>
      <c r="AO204" s="48"/>
      <c r="AP204" s="30"/>
    </row>
    <row r="205" spans="1:42" s="27" customFormat="1" ht="11.25">
      <c r="A205" s="24">
        <v>141</v>
      </c>
      <c r="B205" s="2">
        <v>2021</v>
      </c>
      <c r="C205" s="25">
        <v>20</v>
      </c>
      <c r="D205" s="25" t="s">
        <v>42</v>
      </c>
      <c r="E205" s="22">
        <v>393.5406698564593</v>
      </c>
      <c r="F205" s="21">
        <v>8.573972968045858</v>
      </c>
      <c r="G205" s="21">
        <v>0</v>
      </c>
      <c r="H205" s="22">
        <v>64.82865</v>
      </c>
      <c r="I205" s="21">
        <v>7.208904109589041</v>
      </c>
      <c r="J205" s="21">
        <v>7.4162276080084295</v>
      </c>
      <c r="K205" s="21">
        <v>29.08</v>
      </c>
      <c r="L205" s="21">
        <v>8.69</v>
      </c>
      <c r="M205" s="21">
        <f t="shared" si="29"/>
        <v>18.884999999999998</v>
      </c>
      <c r="N205" s="23">
        <v>2.7518142857142855</v>
      </c>
      <c r="O205" s="21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2"/>
      <c r="AK205" s="47"/>
      <c r="AL205" s="47"/>
      <c r="AM205" s="47"/>
      <c r="AN205" s="48"/>
      <c r="AO205" s="48"/>
      <c r="AP205" s="30"/>
    </row>
    <row r="206" spans="1:42" s="27" customFormat="1" ht="11.25">
      <c r="A206" s="24">
        <v>142</v>
      </c>
      <c r="B206" s="2">
        <v>2021</v>
      </c>
      <c r="C206" s="25">
        <v>21</v>
      </c>
      <c r="D206" s="25" t="s">
        <v>42</v>
      </c>
      <c r="E206" s="22">
        <v>309.5693779904306</v>
      </c>
      <c r="F206" s="21">
        <v>5.537066238193197</v>
      </c>
      <c r="G206" s="21">
        <v>0</v>
      </c>
      <c r="H206" s="22">
        <v>58.77583</v>
      </c>
      <c r="I206" s="21">
        <v>6.1564805057955745</v>
      </c>
      <c r="J206" s="21">
        <v>7.392518440463646</v>
      </c>
      <c r="K206" s="21">
        <v>30.18</v>
      </c>
      <c r="L206" s="21">
        <v>10.75</v>
      </c>
      <c r="M206" s="21">
        <f t="shared" si="29"/>
        <v>20.465</v>
      </c>
      <c r="N206" s="23">
        <v>2.982042857142857</v>
      </c>
      <c r="O206" s="21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2"/>
      <c r="AK206" s="47"/>
      <c r="AL206" s="48"/>
      <c r="AM206" s="48"/>
      <c r="AN206" s="48"/>
      <c r="AO206" s="48"/>
      <c r="AP206" s="30"/>
    </row>
    <row r="207" spans="1:42" s="27" customFormat="1" ht="11.25">
      <c r="A207" s="24">
        <v>143</v>
      </c>
      <c r="B207" s="2">
        <v>2021</v>
      </c>
      <c r="C207" s="25">
        <v>22</v>
      </c>
      <c r="D207" s="25" t="s">
        <v>42</v>
      </c>
      <c r="E207" s="22">
        <v>84.0909090909091</v>
      </c>
      <c r="F207" s="21">
        <v>0</v>
      </c>
      <c r="G207" s="21">
        <v>15</v>
      </c>
      <c r="H207" s="22">
        <v>93.96917</v>
      </c>
      <c r="I207" s="21">
        <v>7.208904109589041</v>
      </c>
      <c r="J207" s="21">
        <v>6.6622760800842995</v>
      </c>
      <c r="K207" s="21">
        <v>20.89</v>
      </c>
      <c r="L207" s="21">
        <v>12.76</v>
      </c>
      <c r="M207" s="21">
        <f t="shared" si="29"/>
        <v>16.825</v>
      </c>
      <c r="N207" s="23">
        <v>2.4516428571428572</v>
      </c>
      <c r="O207" s="21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2"/>
      <c r="AK207" s="47"/>
      <c r="AL207" s="48"/>
      <c r="AM207" s="48"/>
      <c r="AN207" s="48"/>
      <c r="AO207" s="48"/>
      <c r="AP207" s="30"/>
    </row>
    <row r="208" spans="1:42" s="27" customFormat="1" ht="11.25">
      <c r="A208" s="24">
        <v>144</v>
      </c>
      <c r="B208" s="2">
        <v>2021</v>
      </c>
      <c r="C208" s="25">
        <v>23</v>
      </c>
      <c r="D208" s="25" t="s">
        <v>42</v>
      </c>
      <c r="E208" s="22">
        <v>146.24401913875602</v>
      </c>
      <c r="F208" s="21">
        <v>0</v>
      </c>
      <c r="G208" s="21">
        <v>0</v>
      </c>
      <c r="H208" s="22">
        <v>88.3024</v>
      </c>
      <c r="I208" s="21">
        <v>6.051106427818757</v>
      </c>
      <c r="J208" s="21">
        <v>6.026870389884088</v>
      </c>
      <c r="K208" s="21">
        <v>22.18</v>
      </c>
      <c r="L208" s="21">
        <v>13.52</v>
      </c>
      <c r="M208" s="21">
        <f t="shared" si="29"/>
        <v>17.85</v>
      </c>
      <c r="N208" s="23">
        <v>2.601</v>
      </c>
      <c r="O208" s="21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2"/>
      <c r="AK208" s="47"/>
      <c r="AL208" s="48"/>
      <c r="AM208" s="48"/>
      <c r="AN208" s="48"/>
      <c r="AO208" s="48"/>
      <c r="AP208" s="30"/>
    </row>
    <row r="209" spans="1:42" s="27" customFormat="1" ht="11.25">
      <c r="A209" s="24">
        <v>145</v>
      </c>
      <c r="B209" s="2">
        <v>2021</v>
      </c>
      <c r="C209" s="25">
        <v>24</v>
      </c>
      <c r="D209" s="25" t="s">
        <v>42</v>
      </c>
      <c r="E209" s="22">
        <v>398.32535885167465</v>
      </c>
      <c r="F209" s="21">
        <v>8.747016086555982</v>
      </c>
      <c r="G209" s="21">
        <v>0</v>
      </c>
      <c r="H209" s="22">
        <v>63.248020833333335</v>
      </c>
      <c r="I209" s="21">
        <v>6.577976817702845</v>
      </c>
      <c r="J209" s="21">
        <v>7.28345626975764</v>
      </c>
      <c r="K209" s="21">
        <v>23.71</v>
      </c>
      <c r="L209" s="21">
        <v>9.74</v>
      </c>
      <c r="M209" s="21">
        <f t="shared" si="29"/>
        <v>16.725</v>
      </c>
      <c r="N209" s="23">
        <v>2.437071428571429</v>
      </c>
      <c r="O209" s="21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2"/>
      <c r="AK209" s="47"/>
      <c r="AL209" s="47"/>
      <c r="AM209" s="47"/>
      <c r="AN209" s="48"/>
      <c r="AO209" s="48"/>
      <c r="AP209" s="30"/>
    </row>
    <row r="210" spans="1:42" s="27" customFormat="1" ht="11.25">
      <c r="A210" s="24">
        <v>146</v>
      </c>
      <c r="B210" s="2">
        <v>2021</v>
      </c>
      <c r="C210" s="25">
        <v>25</v>
      </c>
      <c r="D210" s="25" t="s">
        <v>42</v>
      </c>
      <c r="E210" s="22">
        <v>380.1435406698565</v>
      </c>
      <c r="F210" s="21">
        <v>8.089452236217515</v>
      </c>
      <c r="G210" s="21">
        <v>0</v>
      </c>
      <c r="H210" s="22">
        <v>66.75104</v>
      </c>
      <c r="I210" s="21">
        <v>4.787934668071654</v>
      </c>
      <c r="J210" s="21">
        <v>4.405163329820865</v>
      </c>
      <c r="K210" s="21">
        <v>25.1</v>
      </c>
      <c r="L210" s="21">
        <v>6.913</v>
      </c>
      <c r="M210" s="21">
        <f t="shared" si="29"/>
        <v>16.006500000000003</v>
      </c>
      <c r="N210" s="23">
        <v>2.332375714285715</v>
      </c>
      <c r="O210" s="21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2"/>
      <c r="AK210" s="47"/>
      <c r="AL210" s="47"/>
      <c r="AM210" s="47"/>
      <c r="AN210" s="48"/>
      <c r="AO210" s="48"/>
      <c r="AP210" s="30"/>
    </row>
    <row r="211" spans="1:42" s="27" customFormat="1" ht="11.25">
      <c r="A211" s="24">
        <v>147</v>
      </c>
      <c r="B211" s="2">
        <v>2021</v>
      </c>
      <c r="C211" s="25">
        <v>26</v>
      </c>
      <c r="D211" s="25" t="s">
        <v>42</v>
      </c>
      <c r="E211" s="22">
        <v>343.3014354066986</v>
      </c>
      <c r="F211" s="21">
        <v>6.757020223689568</v>
      </c>
      <c r="G211" s="21">
        <v>0</v>
      </c>
      <c r="H211" s="22">
        <v>58.3249</v>
      </c>
      <c r="I211" s="21">
        <v>4.473129610115912</v>
      </c>
      <c r="J211" s="21">
        <v>5.932033719704952</v>
      </c>
      <c r="K211" s="21">
        <v>26.73</v>
      </c>
      <c r="L211" s="21">
        <v>7.009</v>
      </c>
      <c r="M211" s="21">
        <f t="shared" si="29"/>
        <v>16.869500000000002</v>
      </c>
      <c r="N211" s="23">
        <v>2.458127142857143</v>
      </c>
      <c r="O211" s="21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2"/>
      <c r="AK211" s="47"/>
      <c r="AL211" s="47"/>
      <c r="AM211" s="47"/>
      <c r="AN211" s="48"/>
      <c r="AO211" s="48"/>
      <c r="AP211" s="30"/>
    </row>
    <row r="212" spans="1:42" s="27" customFormat="1" ht="11.25">
      <c r="A212" s="24">
        <v>148</v>
      </c>
      <c r="B212" s="2">
        <v>2021</v>
      </c>
      <c r="C212" s="25">
        <v>27</v>
      </c>
      <c r="D212" s="25" t="s">
        <v>42</v>
      </c>
      <c r="E212" s="22">
        <v>335.16746411483257</v>
      </c>
      <c r="F212" s="21">
        <v>6.462846922222357</v>
      </c>
      <c r="G212" s="21">
        <v>0</v>
      </c>
      <c r="H212" s="22">
        <v>72.28875</v>
      </c>
      <c r="I212" s="21">
        <v>4.473129610115912</v>
      </c>
      <c r="J212" s="21">
        <v>5.069020021074816</v>
      </c>
      <c r="K212" s="21">
        <v>28.9</v>
      </c>
      <c r="L212" s="21">
        <v>12.23</v>
      </c>
      <c r="M212" s="21">
        <f t="shared" si="29"/>
        <v>20.564999999999998</v>
      </c>
      <c r="N212" s="23">
        <v>2.9966142857142852</v>
      </c>
      <c r="O212" s="21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2"/>
      <c r="AK212" s="47"/>
      <c r="AL212" s="47"/>
      <c r="AM212" s="47"/>
      <c r="AN212" s="48"/>
      <c r="AO212" s="48"/>
      <c r="AP212" s="30"/>
    </row>
    <row r="213" spans="1:42" s="27" customFormat="1" ht="11.25">
      <c r="A213" s="24">
        <v>149</v>
      </c>
      <c r="B213" s="2">
        <v>2021</v>
      </c>
      <c r="C213" s="25">
        <v>28</v>
      </c>
      <c r="D213" s="25" t="s">
        <v>42</v>
      </c>
      <c r="E213" s="22">
        <v>316.9856459330144</v>
      </c>
      <c r="F213" s="21">
        <v>5.80528307188389</v>
      </c>
      <c r="G213" s="21">
        <v>0</v>
      </c>
      <c r="H213" s="22">
        <v>61.78708333333332</v>
      </c>
      <c r="I213" s="21">
        <v>7.419652265542677</v>
      </c>
      <c r="J213" s="21">
        <v>7.714963119072708</v>
      </c>
      <c r="K213" s="21">
        <v>31.64</v>
      </c>
      <c r="L213" s="21">
        <v>13.09</v>
      </c>
      <c r="M213" s="21">
        <f t="shared" si="29"/>
        <v>22.365000000000002</v>
      </c>
      <c r="N213" s="23">
        <v>3.2589</v>
      </c>
      <c r="O213" s="21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2"/>
      <c r="AK213" s="47"/>
      <c r="AL213" s="48"/>
      <c r="AM213" s="48"/>
      <c r="AN213" s="48"/>
      <c r="AO213" s="48"/>
      <c r="AP213" s="30"/>
    </row>
    <row r="214" spans="1:42" s="27" customFormat="1" ht="11.25">
      <c r="A214" s="24">
        <v>150</v>
      </c>
      <c r="B214" s="2">
        <v>2021</v>
      </c>
      <c r="C214" s="25">
        <v>29</v>
      </c>
      <c r="D214" s="25" t="s">
        <v>42</v>
      </c>
      <c r="E214" s="22">
        <v>286.8421052631579</v>
      </c>
      <c r="F214" s="21">
        <v>4.7151114252701145</v>
      </c>
      <c r="G214" s="21">
        <v>0</v>
      </c>
      <c r="H214" s="22">
        <v>70.41219</v>
      </c>
      <c r="I214" s="21">
        <v>10.89304531085353</v>
      </c>
      <c r="J214" s="21">
        <v>8.74868282402529</v>
      </c>
      <c r="K214" s="21">
        <v>31.2</v>
      </c>
      <c r="L214" s="21">
        <v>17.25</v>
      </c>
      <c r="M214" s="21">
        <f t="shared" si="29"/>
        <v>24.225</v>
      </c>
      <c r="N214" s="23">
        <v>3.529928571428572</v>
      </c>
      <c r="O214" s="21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2"/>
      <c r="AK214" s="47"/>
      <c r="AL214" s="48"/>
      <c r="AM214" s="48"/>
      <c r="AN214" s="48"/>
      <c r="AO214" s="48"/>
      <c r="AP214" s="30"/>
    </row>
    <row r="215" spans="1:42" s="27" customFormat="1" ht="11.25">
      <c r="A215" s="24">
        <v>151</v>
      </c>
      <c r="B215" s="2">
        <v>2021</v>
      </c>
      <c r="C215" s="25">
        <v>30</v>
      </c>
      <c r="D215" s="25" t="s">
        <v>42</v>
      </c>
      <c r="E215" s="22">
        <v>270.3349282296651</v>
      </c>
      <c r="F215" s="21">
        <v>4.11811266641019</v>
      </c>
      <c r="G215" s="21">
        <v>0</v>
      </c>
      <c r="H215" s="22">
        <v>78.65375</v>
      </c>
      <c r="I215" s="21">
        <v>10.682297154899894</v>
      </c>
      <c r="J215" s="21">
        <v>8.620653319283456</v>
      </c>
      <c r="K215" s="21">
        <v>27.26</v>
      </c>
      <c r="L215" s="21">
        <v>14.71</v>
      </c>
      <c r="M215" s="21">
        <f t="shared" si="29"/>
        <v>20.985</v>
      </c>
      <c r="N215" s="23">
        <v>3.0578142857142856</v>
      </c>
      <c r="O215" s="21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2"/>
      <c r="AK215" s="47"/>
      <c r="AL215" s="48"/>
      <c r="AM215" s="48"/>
      <c r="AN215" s="48"/>
      <c r="AO215" s="48"/>
      <c r="AP215" s="30"/>
    </row>
    <row r="216" spans="1:42" s="27" customFormat="1" ht="11.25">
      <c r="A216" s="24">
        <v>152</v>
      </c>
      <c r="B216" s="2">
        <v>2021</v>
      </c>
      <c r="C216" s="25">
        <v>31</v>
      </c>
      <c r="D216" s="25" t="s">
        <v>42</v>
      </c>
      <c r="E216" s="22">
        <v>285.64593301435406</v>
      </c>
      <c r="F216" s="21">
        <v>4.671850645642583</v>
      </c>
      <c r="G216" s="21">
        <v>0</v>
      </c>
      <c r="H216" s="22">
        <v>80.88052</v>
      </c>
      <c r="I216" s="21">
        <v>8.155953635405691</v>
      </c>
      <c r="J216" s="21">
        <v>6.738145416227609</v>
      </c>
      <c r="K216" s="21">
        <v>25.2</v>
      </c>
      <c r="L216" s="21">
        <v>15.24</v>
      </c>
      <c r="M216" s="21">
        <f t="shared" si="29"/>
        <v>20.22</v>
      </c>
      <c r="N216" s="23">
        <v>2.9463428571428567</v>
      </c>
      <c r="O216" s="21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2"/>
      <c r="AK216" s="47"/>
      <c r="AL216" s="48"/>
      <c r="AM216" s="48"/>
      <c r="AN216" s="48"/>
      <c r="AO216" s="48"/>
      <c r="AP216" s="30"/>
    </row>
    <row r="217" spans="1:42" s="27" customFormat="1" ht="11.25">
      <c r="A217" s="24" t="s">
        <v>0</v>
      </c>
      <c r="B217" s="25" t="s">
        <v>0</v>
      </c>
      <c r="C217" s="25" t="s">
        <v>0</v>
      </c>
      <c r="D217" s="25" t="s">
        <v>0</v>
      </c>
      <c r="E217" s="31" t="s">
        <v>0</v>
      </c>
      <c r="F217" s="32" t="s">
        <v>0</v>
      </c>
      <c r="G217" s="32" t="s">
        <v>0</v>
      </c>
      <c r="H217" s="31" t="s">
        <v>0</v>
      </c>
      <c r="I217" s="32" t="s">
        <v>0</v>
      </c>
      <c r="J217" s="32" t="s">
        <v>0</v>
      </c>
      <c r="K217" s="32" t="s">
        <v>0</v>
      </c>
      <c r="L217" s="32" t="s">
        <v>0</v>
      </c>
      <c r="M217" s="33" t="s">
        <v>0</v>
      </c>
      <c r="N217" s="28" t="s">
        <v>0</v>
      </c>
      <c r="O217" s="32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1"/>
      <c r="AK217" s="47"/>
      <c r="AL217" s="47"/>
      <c r="AM217" s="47"/>
      <c r="AN217" s="47"/>
      <c r="AO217" s="47"/>
      <c r="AP217" s="32"/>
    </row>
    <row r="218" spans="1:42" s="27" customFormat="1" ht="11.25">
      <c r="A218" s="24" t="s">
        <v>32</v>
      </c>
      <c r="B218" s="19"/>
      <c r="C218" s="19"/>
      <c r="D218" s="19"/>
      <c r="E218" s="35">
        <f aca="true" t="shared" si="30" ref="E218:N218">AVERAGE(E186:E216)</f>
        <v>336.8453465040902</v>
      </c>
      <c r="F218" s="35">
        <f t="shared" si="30"/>
        <v>6.624301860253958</v>
      </c>
      <c r="G218" s="35">
        <f t="shared" si="30"/>
        <v>0.7387096774193548</v>
      </c>
      <c r="H218" s="35">
        <f t="shared" si="30"/>
        <v>72.02026250000002</v>
      </c>
      <c r="I218" s="35">
        <f t="shared" si="30"/>
        <v>6.903434855025663</v>
      </c>
      <c r="J218" s="35">
        <f t="shared" si="30"/>
        <v>6.674547061422889</v>
      </c>
      <c r="K218" s="35">
        <f t="shared" si="30"/>
        <v>27.18322580645161</v>
      </c>
      <c r="L218" s="35">
        <f t="shared" si="30"/>
        <v>12.38232258064516</v>
      </c>
      <c r="M218" s="35">
        <f t="shared" si="30"/>
        <v>19.782774193548388</v>
      </c>
      <c r="N218" s="35">
        <f t="shared" si="30"/>
        <v>2.8826835023041473</v>
      </c>
      <c r="O218" s="32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9"/>
      <c r="AK218" s="48"/>
      <c r="AL218" s="48"/>
      <c r="AM218" s="48"/>
      <c r="AN218" s="48"/>
      <c r="AO218" s="48"/>
      <c r="AP218" s="30"/>
    </row>
    <row r="219" spans="1:42" s="27" customFormat="1" ht="11.25">
      <c r="A219" s="24" t="s">
        <v>33</v>
      </c>
      <c r="B219" s="19"/>
      <c r="C219" s="19"/>
      <c r="D219" s="19"/>
      <c r="E219" s="35">
        <f aca="true" t="shared" si="31" ref="E219:N219">SUM(E186:E216)</f>
        <v>10442.205741626796</v>
      </c>
      <c r="F219" s="35">
        <f t="shared" si="31"/>
        <v>205.3533576678727</v>
      </c>
      <c r="G219" s="35">
        <f t="shared" si="31"/>
        <v>22.9</v>
      </c>
      <c r="H219" s="35">
        <f t="shared" si="31"/>
        <v>2232.6281375000003</v>
      </c>
      <c r="I219" s="35">
        <f t="shared" si="31"/>
        <v>214.00648050579554</v>
      </c>
      <c r="J219" s="35">
        <f t="shared" si="31"/>
        <v>206.91095890410955</v>
      </c>
      <c r="K219" s="35">
        <f t="shared" si="31"/>
        <v>842.68</v>
      </c>
      <c r="L219" s="35">
        <f t="shared" si="31"/>
        <v>383.852</v>
      </c>
      <c r="M219" s="35">
        <f t="shared" si="31"/>
        <v>613.2660000000001</v>
      </c>
      <c r="N219" s="35">
        <f t="shared" si="31"/>
        <v>89.36318857142857</v>
      </c>
      <c r="O219" s="32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9"/>
      <c r="AK219" s="48"/>
      <c r="AL219" s="48"/>
      <c r="AM219" s="48"/>
      <c r="AN219" s="48"/>
      <c r="AO219" s="48"/>
      <c r="AP219" s="30"/>
    </row>
    <row r="220" spans="1:42" s="27" customFormat="1" ht="11.25">
      <c r="A220" s="24" t="s">
        <v>34</v>
      </c>
      <c r="B220" s="19"/>
      <c r="C220" s="19"/>
      <c r="D220" s="19"/>
      <c r="E220" s="22">
        <f aca="true" t="shared" si="32" ref="E220:N220">STDEVP(E186:E216)</f>
        <v>76.31217435581435</v>
      </c>
      <c r="F220" s="21">
        <f t="shared" si="32"/>
        <v>2.4789341708874004</v>
      </c>
      <c r="G220" s="21">
        <f t="shared" si="32"/>
        <v>2.9539123776895684</v>
      </c>
      <c r="H220" s="22">
        <f t="shared" si="32"/>
        <v>8.566201638426053</v>
      </c>
      <c r="I220" s="21">
        <f t="shared" si="32"/>
        <v>1.6897126501344353</v>
      </c>
      <c r="J220" s="21">
        <f t="shared" si="32"/>
        <v>1.9488616429994963</v>
      </c>
      <c r="K220" s="21">
        <f t="shared" si="32"/>
        <v>2.52104226666309</v>
      </c>
      <c r="L220" s="21">
        <f t="shared" si="32"/>
        <v>2.344864414363482</v>
      </c>
      <c r="M220" s="21">
        <f t="shared" si="32"/>
        <v>1.7715263504395775</v>
      </c>
      <c r="N220" s="23">
        <f t="shared" si="32"/>
        <v>0.2580685252649658</v>
      </c>
      <c r="O220" s="32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9"/>
      <c r="AK220" s="48"/>
      <c r="AL220" s="48"/>
      <c r="AM220" s="48"/>
      <c r="AN220" s="48"/>
      <c r="AO220" s="48"/>
      <c r="AP220" s="30"/>
    </row>
    <row r="221" spans="1:42" s="27" customFormat="1" ht="11.25">
      <c r="A221" s="24" t="s">
        <v>35</v>
      </c>
      <c r="B221" s="19"/>
      <c r="C221" s="19"/>
      <c r="D221" s="19"/>
      <c r="E221" s="22">
        <f aca="true" t="shared" si="33" ref="E221:N221">VARP(E186:E216)</f>
        <v>5823.547954912209</v>
      </c>
      <c r="F221" s="21">
        <f t="shared" si="33"/>
        <v>6.145114623593204</v>
      </c>
      <c r="G221" s="21">
        <f t="shared" si="33"/>
        <v>8.72559833506764</v>
      </c>
      <c r="H221" s="22">
        <f t="shared" si="33"/>
        <v>73.3798105101732</v>
      </c>
      <c r="I221" s="21">
        <f t="shared" si="33"/>
        <v>2.8551288400243364</v>
      </c>
      <c r="J221" s="21">
        <f t="shared" si="33"/>
        <v>3.798061703554696</v>
      </c>
      <c r="K221" s="21">
        <f t="shared" si="33"/>
        <v>6.35565411030177</v>
      </c>
      <c r="L221" s="21">
        <f t="shared" si="33"/>
        <v>5.498389121748195</v>
      </c>
      <c r="M221" s="21">
        <f t="shared" si="33"/>
        <v>3.1383056103017686</v>
      </c>
      <c r="N221" s="23">
        <f t="shared" si="33"/>
        <v>0.0665993637324343</v>
      </c>
      <c r="O221" s="32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9"/>
      <c r="AK221" s="48"/>
      <c r="AL221" s="48"/>
      <c r="AM221" s="48"/>
      <c r="AN221" s="48"/>
      <c r="AO221" s="48"/>
      <c r="AP221" s="30"/>
    </row>
    <row r="222" spans="1:42" s="27" customFormat="1" ht="11.25">
      <c r="A222" s="24" t="s">
        <v>36</v>
      </c>
      <c r="B222" s="19"/>
      <c r="C222" s="19"/>
      <c r="D222" s="19"/>
      <c r="E222" s="22">
        <f aca="true" t="shared" si="34" ref="E222:N222">MAX(E186:E216)</f>
        <v>418</v>
      </c>
      <c r="F222" s="21">
        <f t="shared" si="34"/>
        <v>9.5</v>
      </c>
      <c r="G222" s="21">
        <f t="shared" si="34"/>
        <v>15</v>
      </c>
      <c r="H222" s="22">
        <f t="shared" si="34"/>
        <v>93.96917</v>
      </c>
      <c r="I222" s="21">
        <f t="shared" si="34"/>
        <v>10.89304531085353</v>
      </c>
      <c r="J222" s="21">
        <f t="shared" si="34"/>
        <v>11.84510010537408</v>
      </c>
      <c r="K222" s="21">
        <f t="shared" si="34"/>
        <v>31.73</v>
      </c>
      <c r="L222" s="21">
        <f t="shared" si="34"/>
        <v>17.25</v>
      </c>
      <c r="M222" s="21">
        <f t="shared" si="34"/>
        <v>24.225</v>
      </c>
      <c r="N222" s="23">
        <f t="shared" si="34"/>
        <v>3.529928571428572</v>
      </c>
      <c r="O222" s="32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9"/>
      <c r="AK222" s="48"/>
      <c r="AL222" s="48"/>
      <c r="AM222" s="48"/>
      <c r="AN222" s="48"/>
      <c r="AO222" s="48"/>
      <c r="AP222" s="30"/>
    </row>
    <row r="223" spans="1:42" s="27" customFormat="1" ht="11.25">
      <c r="A223" s="24" t="s">
        <v>37</v>
      </c>
      <c r="B223" s="19"/>
      <c r="C223" s="19"/>
      <c r="D223" s="19"/>
      <c r="E223" s="22">
        <f aca="true" t="shared" si="35" ref="E223:N223">MIN(E186:E216)</f>
        <v>84.0909090909091</v>
      </c>
      <c r="F223" s="21">
        <f t="shared" si="35"/>
        <v>0</v>
      </c>
      <c r="G223" s="21">
        <f t="shared" si="35"/>
        <v>0</v>
      </c>
      <c r="H223" s="22">
        <f t="shared" si="35"/>
        <v>57</v>
      </c>
      <c r="I223" s="21">
        <f t="shared" si="35"/>
        <v>4.473129610115912</v>
      </c>
      <c r="J223" s="21">
        <f t="shared" si="35"/>
        <v>4.13013698630137</v>
      </c>
      <c r="K223" s="21">
        <f t="shared" si="35"/>
        <v>20.89</v>
      </c>
      <c r="L223" s="21">
        <f t="shared" si="35"/>
        <v>6.913</v>
      </c>
      <c r="M223" s="21">
        <f t="shared" si="35"/>
        <v>16.006500000000003</v>
      </c>
      <c r="N223" s="23">
        <f t="shared" si="35"/>
        <v>2.332375714285715</v>
      </c>
      <c r="O223" s="32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9"/>
      <c r="AK223" s="48"/>
      <c r="AL223" s="48"/>
      <c r="AM223" s="48"/>
      <c r="AN223" s="48"/>
      <c r="AO223" s="48"/>
      <c r="AP223" s="30"/>
    </row>
    <row r="224" spans="1:42" s="27" customFormat="1" ht="11.25">
      <c r="A224" s="24" t="s">
        <v>38</v>
      </c>
      <c r="B224" s="19"/>
      <c r="C224" s="19">
        <v>2</v>
      </c>
      <c r="D224" s="25" t="s">
        <v>13</v>
      </c>
      <c r="E224" s="29"/>
      <c r="F224" s="30"/>
      <c r="G224" s="30"/>
      <c r="H224" s="29"/>
      <c r="I224" s="30"/>
      <c r="J224" s="30"/>
      <c r="K224" s="30"/>
      <c r="L224" s="30"/>
      <c r="M224" s="30"/>
      <c r="O224" s="30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9"/>
      <c r="AK224" s="48"/>
      <c r="AL224" s="48"/>
      <c r="AM224" s="48"/>
      <c r="AN224" s="48"/>
      <c r="AO224" s="48"/>
      <c r="AP224" s="30"/>
    </row>
    <row r="225" spans="1:42" s="27" customFormat="1" ht="11.25">
      <c r="A225" s="36"/>
      <c r="B225" s="19"/>
      <c r="C225" s="19"/>
      <c r="D225" s="19"/>
      <c r="E225" s="29"/>
      <c r="F225" s="30"/>
      <c r="G225" s="30"/>
      <c r="H225" s="29"/>
      <c r="I225" s="30"/>
      <c r="J225" s="30"/>
      <c r="K225" s="30"/>
      <c r="L225" s="30"/>
      <c r="M225" s="30"/>
      <c r="O225" s="30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9"/>
      <c r="AK225" s="48"/>
      <c r="AL225" s="48"/>
      <c r="AM225" s="48"/>
      <c r="AN225" s="48"/>
      <c r="AO225" s="48"/>
      <c r="AP225" s="30"/>
    </row>
    <row r="226" spans="1:42" s="27" customFormat="1" ht="11.25">
      <c r="A226" s="24" t="s">
        <v>0</v>
      </c>
      <c r="B226" s="25" t="s">
        <v>0</v>
      </c>
      <c r="C226" s="25" t="s">
        <v>0</v>
      </c>
      <c r="D226" s="25" t="s">
        <v>0</v>
      </c>
      <c r="E226" s="31" t="s">
        <v>0</v>
      </c>
      <c r="F226" s="32" t="s">
        <v>0</v>
      </c>
      <c r="G226" s="32" t="s">
        <v>0</v>
      </c>
      <c r="H226" s="31" t="s">
        <v>0</v>
      </c>
      <c r="I226" s="32" t="s">
        <v>0</v>
      </c>
      <c r="J226" s="32" t="s">
        <v>0</v>
      </c>
      <c r="K226" s="32" t="s">
        <v>0</v>
      </c>
      <c r="L226" s="32" t="s">
        <v>0</v>
      </c>
      <c r="M226" s="32" t="s">
        <v>0</v>
      </c>
      <c r="N226" s="28" t="s">
        <v>0</v>
      </c>
      <c r="O226" s="32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1"/>
      <c r="AK226" s="47"/>
      <c r="AL226" s="47"/>
      <c r="AM226" s="47"/>
      <c r="AN226" s="47"/>
      <c r="AO226" s="47"/>
      <c r="AP226" s="32"/>
    </row>
    <row r="227" spans="1:42" s="27" customFormat="1" ht="11.25">
      <c r="A227" s="24" t="s">
        <v>1</v>
      </c>
      <c r="B227" s="25" t="s">
        <v>2</v>
      </c>
      <c r="C227" s="25" t="s">
        <v>3</v>
      </c>
      <c r="D227" s="25" t="s">
        <v>4</v>
      </c>
      <c r="E227" s="31" t="s">
        <v>5</v>
      </c>
      <c r="F227" s="32" t="s">
        <v>6</v>
      </c>
      <c r="G227" s="32" t="s">
        <v>7</v>
      </c>
      <c r="H227" s="31" t="s">
        <v>8</v>
      </c>
      <c r="I227" s="32" t="s">
        <v>9</v>
      </c>
      <c r="J227" s="32" t="s">
        <v>10</v>
      </c>
      <c r="K227" s="32" t="s">
        <v>11</v>
      </c>
      <c r="L227" s="32" t="s">
        <v>11</v>
      </c>
      <c r="M227" s="32" t="s">
        <v>11</v>
      </c>
      <c r="N227" s="28" t="s">
        <v>12</v>
      </c>
      <c r="O227" s="32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1"/>
      <c r="AK227" s="47"/>
      <c r="AL227" s="47"/>
      <c r="AM227" s="47"/>
      <c r="AN227" s="47"/>
      <c r="AO227" s="47"/>
      <c r="AP227" s="32"/>
    </row>
    <row r="228" spans="1:42" s="27" customFormat="1" ht="11.25">
      <c r="A228" s="36"/>
      <c r="B228" s="19"/>
      <c r="C228" s="19"/>
      <c r="D228" s="19"/>
      <c r="E228" s="31" t="s">
        <v>14</v>
      </c>
      <c r="F228" s="32" t="s">
        <v>15</v>
      </c>
      <c r="G228" s="32" t="s">
        <v>16</v>
      </c>
      <c r="H228" s="31" t="s">
        <v>17</v>
      </c>
      <c r="I228" s="32" t="s">
        <v>18</v>
      </c>
      <c r="J228" s="32" t="s">
        <v>19</v>
      </c>
      <c r="K228" s="32" t="s">
        <v>20</v>
      </c>
      <c r="L228" s="32" t="s">
        <v>21</v>
      </c>
      <c r="M228" s="32" t="s">
        <v>22</v>
      </c>
      <c r="N228" s="24" t="s">
        <v>23</v>
      </c>
      <c r="O228" s="32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1"/>
      <c r="AK228" s="48"/>
      <c r="AL228" s="48"/>
      <c r="AM228" s="48"/>
      <c r="AN228" s="47"/>
      <c r="AO228" s="47"/>
      <c r="AP228" s="32"/>
    </row>
    <row r="229" spans="1:42" s="27" customFormat="1" ht="11.25">
      <c r="A229" s="36"/>
      <c r="B229" s="19"/>
      <c r="C229" s="19"/>
      <c r="D229" s="19"/>
      <c r="E229" s="31" t="s">
        <v>24</v>
      </c>
      <c r="F229" s="32" t="s">
        <v>25</v>
      </c>
      <c r="G229" s="32" t="s">
        <v>26</v>
      </c>
      <c r="H229" s="31" t="s">
        <v>27</v>
      </c>
      <c r="I229" s="32" t="s">
        <v>28</v>
      </c>
      <c r="J229" s="32" t="s">
        <v>29</v>
      </c>
      <c r="K229" s="32" t="s">
        <v>30</v>
      </c>
      <c r="L229" s="32" t="s">
        <v>30</v>
      </c>
      <c r="M229" s="32" t="s">
        <v>30</v>
      </c>
      <c r="O229" s="32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31"/>
      <c r="AK229" s="48"/>
      <c r="AL229" s="48"/>
      <c r="AM229" s="48"/>
      <c r="AN229" s="47"/>
      <c r="AO229" s="47"/>
      <c r="AP229" s="32"/>
    </row>
    <row r="230" spans="1:42" s="27" customFormat="1" ht="11.25">
      <c r="A230" s="24" t="s">
        <v>0</v>
      </c>
      <c r="B230" s="25" t="s">
        <v>0</v>
      </c>
      <c r="C230" s="25" t="s">
        <v>0</v>
      </c>
      <c r="D230" s="25" t="s">
        <v>0</v>
      </c>
      <c r="E230" s="31" t="s">
        <v>0</v>
      </c>
      <c r="F230" s="32" t="s">
        <v>0</v>
      </c>
      <c r="G230" s="32" t="s">
        <v>0</v>
      </c>
      <c r="H230" s="31" t="s">
        <v>0</v>
      </c>
      <c r="I230" s="32" t="s">
        <v>0</v>
      </c>
      <c r="J230" s="32" t="s">
        <v>0</v>
      </c>
      <c r="K230" s="32" t="s">
        <v>0</v>
      </c>
      <c r="L230" s="32" t="s">
        <v>0</v>
      </c>
      <c r="M230" s="32" t="s">
        <v>0</v>
      </c>
      <c r="N230" s="28" t="s">
        <v>0</v>
      </c>
      <c r="O230" s="32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1"/>
      <c r="AK230" s="47"/>
      <c r="AL230" s="47"/>
      <c r="AM230" s="47"/>
      <c r="AN230" s="47"/>
      <c r="AO230" s="47"/>
      <c r="AP230" s="32"/>
    </row>
    <row r="231" spans="1:43" s="27" customFormat="1" ht="11.25">
      <c r="A231" s="24">
        <v>153</v>
      </c>
      <c r="B231" s="2">
        <v>2021</v>
      </c>
      <c r="C231" s="25">
        <v>1</v>
      </c>
      <c r="D231" s="25" t="s">
        <v>43</v>
      </c>
      <c r="E231" s="22">
        <v>369.1387559808613</v>
      </c>
      <c r="F231" s="21">
        <v>9.053730254632812</v>
      </c>
      <c r="G231" s="21">
        <v>0</v>
      </c>
      <c r="H231" s="22">
        <v>77.87354</v>
      </c>
      <c r="I231" s="21">
        <v>4.998682824025289</v>
      </c>
      <c r="J231" s="38">
        <v>5.0168598524762915</v>
      </c>
      <c r="K231" s="21">
        <v>26.79</v>
      </c>
      <c r="L231" s="21">
        <v>10.94</v>
      </c>
      <c r="M231" s="21">
        <f aca="true" t="shared" si="36" ref="M231:M260">AVERAGE(K231:L231)</f>
        <v>18.865</v>
      </c>
      <c r="N231" s="23">
        <v>2.45245</v>
      </c>
      <c r="O231" s="21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2"/>
      <c r="AK231" s="47"/>
      <c r="AL231" s="47"/>
      <c r="AM231" s="47"/>
      <c r="AN231" s="47"/>
      <c r="AO231" s="47"/>
      <c r="AP231" s="21"/>
      <c r="AQ231" s="23"/>
    </row>
    <row r="232" spans="1:43" s="27" customFormat="1" ht="11.25">
      <c r="A232" s="24">
        <v>154</v>
      </c>
      <c r="B232" s="2">
        <v>2021</v>
      </c>
      <c r="C232" s="25">
        <v>2</v>
      </c>
      <c r="D232" s="25" t="s">
        <v>43</v>
      </c>
      <c r="E232" s="22">
        <v>361.96172248803833</v>
      </c>
      <c r="F232" s="21">
        <v>8.77065288701958</v>
      </c>
      <c r="G232" s="21">
        <v>0</v>
      </c>
      <c r="H232" s="22">
        <v>69.66312499999997</v>
      </c>
      <c r="I232" s="21">
        <v>6.051106427818757</v>
      </c>
      <c r="J232" s="38">
        <v>5.808746048472077</v>
      </c>
      <c r="K232" s="21">
        <v>29.81</v>
      </c>
      <c r="L232" s="21">
        <v>10.27</v>
      </c>
      <c r="M232" s="21">
        <f t="shared" si="36"/>
        <v>20.04</v>
      </c>
      <c r="N232" s="23">
        <v>2.6052</v>
      </c>
      <c r="O232" s="21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2"/>
      <c r="AK232" s="47"/>
      <c r="AL232" s="47"/>
      <c r="AM232" s="47"/>
      <c r="AN232" s="47"/>
      <c r="AO232" s="47"/>
      <c r="AP232" s="21"/>
      <c r="AQ232" s="23"/>
    </row>
    <row r="233" spans="1:43" s="27" customFormat="1" ht="11.25">
      <c r="A233" s="24">
        <v>155</v>
      </c>
      <c r="B233" s="2">
        <v>2021</v>
      </c>
      <c r="C233" s="25">
        <v>3</v>
      </c>
      <c r="D233" s="25" t="s">
        <v>43</v>
      </c>
      <c r="E233" s="22">
        <v>350.47846889952154</v>
      </c>
      <c r="F233" s="21">
        <v>8.317729098838404</v>
      </c>
      <c r="G233" s="21">
        <v>0</v>
      </c>
      <c r="H233" s="22">
        <v>67.29698</v>
      </c>
      <c r="I233" s="21">
        <v>5.314805057955743</v>
      </c>
      <c r="J233" s="38">
        <v>6.178609062170706</v>
      </c>
      <c r="K233" s="21">
        <v>29.96</v>
      </c>
      <c r="L233" s="21">
        <v>11.9</v>
      </c>
      <c r="M233" s="21">
        <f t="shared" si="36"/>
        <v>20.93</v>
      </c>
      <c r="N233" s="23">
        <v>2.7209</v>
      </c>
      <c r="O233" s="21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2"/>
      <c r="AK233" s="47"/>
      <c r="AL233" s="47"/>
      <c r="AM233" s="47"/>
      <c r="AN233" s="47"/>
      <c r="AO233" s="47"/>
      <c r="AP233" s="21"/>
      <c r="AQ233" s="23"/>
    </row>
    <row r="234" spans="1:43" s="27" customFormat="1" ht="11.25">
      <c r="A234" s="24">
        <v>156</v>
      </c>
      <c r="B234" s="2">
        <v>2021</v>
      </c>
      <c r="C234" s="25">
        <v>4</v>
      </c>
      <c r="D234" s="25" t="s">
        <v>43</v>
      </c>
      <c r="E234" s="22">
        <v>350.00000000000006</v>
      </c>
      <c r="F234" s="21">
        <v>8.298857274330855</v>
      </c>
      <c r="G234" s="21">
        <v>0</v>
      </c>
      <c r="H234" s="22">
        <v>72.42083</v>
      </c>
      <c r="I234" s="21">
        <v>5.209430979978926</v>
      </c>
      <c r="J234" s="38">
        <v>4.651738672286617</v>
      </c>
      <c r="K234" s="21">
        <v>29.96</v>
      </c>
      <c r="L234" s="21">
        <v>13.48</v>
      </c>
      <c r="M234" s="21">
        <f t="shared" si="36"/>
        <v>21.72</v>
      </c>
      <c r="N234" s="23">
        <v>2.8236</v>
      </c>
      <c r="O234" s="21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2"/>
      <c r="AK234" s="47"/>
      <c r="AL234" s="47"/>
      <c r="AM234" s="47"/>
      <c r="AN234" s="47"/>
      <c r="AO234" s="47"/>
      <c r="AP234" s="21"/>
      <c r="AQ234" s="23"/>
    </row>
    <row r="235" spans="1:43" s="27" customFormat="1" ht="11.25">
      <c r="A235" s="24">
        <v>157</v>
      </c>
      <c r="B235" s="2">
        <v>2021</v>
      </c>
      <c r="C235" s="25">
        <v>5</v>
      </c>
      <c r="D235" s="25" t="s">
        <v>43</v>
      </c>
      <c r="E235" s="22">
        <v>346.8899521531101</v>
      </c>
      <c r="F235" s="21">
        <v>8.176190415031787</v>
      </c>
      <c r="G235" s="21">
        <v>0</v>
      </c>
      <c r="H235" s="22">
        <v>66.13177</v>
      </c>
      <c r="I235" s="21">
        <v>7.629083245521602</v>
      </c>
      <c r="J235" s="38">
        <v>6.629083245521601</v>
      </c>
      <c r="K235" s="21">
        <v>29.77</v>
      </c>
      <c r="L235" s="21">
        <v>12.57</v>
      </c>
      <c r="M235" s="21">
        <f t="shared" si="36"/>
        <v>21.17</v>
      </c>
      <c r="N235" s="23">
        <v>2.7521000000000004</v>
      </c>
      <c r="O235" s="21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2"/>
      <c r="AK235" s="47"/>
      <c r="AL235" s="47"/>
      <c r="AM235" s="47"/>
      <c r="AN235" s="47"/>
      <c r="AO235" s="47"/>
      <c r="AP235" s="21"/>
      <c r="AQ235" s="23"/>
    </row>
    <row r="236" spans="1:43" s="27" customFormat="1" ht="11.25">
      <c r="A236" s="24">
        <v>158</v>
      </c>
      <c r="B236" s="2">
        <v>2021</v>
      </c>
      <c r="C236" s="25">
        <v>6</v>
      </c>
      <c r="D236" s="25" t="s">
        <v>43</v>
      </c>
      <c r="E236" s="22">
        <v>257.177033492823</v>
      </c>
      <c r="F236" s="21">
        <v>4.6377233198663665</v>
      </c>
      <c r="G236" s="21">
        <v>0</v>
      </c>
      <c r="H236" s="22">
        <v>75.77719</v>
      </c>
      <c r="I236" s="21">
        <v>5.314805057955743</v>
      </c>
      <c r="J236" s="38">
        <v>6.226027397260274</v>
      </c>
      <c r="K236" s="21">
        <v>28.76</v>
      </c>
      <c r="L236" s="21">
        <v>12.9</v>
      </c>
      <c r="M236" s="21">
        <f t="shared" si="36"/>
        <v>20.830000000000002</v>
      </c>
      <c r="N236" s="23">
        <v>2.7079000000000004</v>
      </c>
      <c r="O236" s="21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2"/>
      <c r="AK236" s="47"/>
      <c r="AL236" s="47"/>
      <c r="AM236" s="47"/>
      <c r="AN236" s="47"/>
      <c r="AO236" s="47"/>
      <c r="AP236" s="21"/>
      <c r="AQ236" s="23"/>
    </row>
    <row r="237" spans="1:43" s="27" customFormat="1" ht="11.25">
      <c r="A237" s="24">
        <v>159</v>
      </c>
      <c r="B237" s="2">
        <v>2021</v>
      </c>
      <c r="C237" s="25">
        <v>7</v>
      </c>
      <c r="D237" s="25" t="s">
        <v>43</v>
      </c>
      <c r="E237" s="22">
        <v>166.555023923445</v>
      </c>
      <c r="F237" s="21">
        <v>1.0633997581366006</v>
      </c>
      <c r="G237" s="21">
        <v>1.8</v>
      </c>
      <c r="H237" s="22">
        <v>90.87010416666664</v>
      </c>
      <c r="I237" s="21">
        <v>8.050579557428874</v>
      </c>
      <c r="J237" s="38">
        <v>5.524236037934669</v>
      </c>
      <c r="K237" s="21">
        <v>24.34</v>
      </c>
      <c r="L237" s="21">
        <v>14.33</v>
      </c>
      <c r="M237" s="21">
        <f t="shared" si="36"/>
        <v>19.335</v>
      </c>
      <c r="N237" s="23">
        <v>2.51355</v>
      </c>
      <c r="O237" s="21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2"/>
      <c r="AK237" s="47"/>
      <c r="AL237" s="47"/>
      <c r="AM237" s="47"/>
      <c r="AN237" s="47"/>
      <c r="AO237" s="47"/>
      <c r="AP237" s="21"/>
      <c r="AQ237" s="23"/>
    </row>
    <row r="238" spans="1:43" s="27" customFormat="1" ht="11.25">
      <c r="A238" s="24">
        <v>160</v>
      </c>
      <c r="B238" s="2">
        <v>2021</v>
      </c>
      <c r="C238" s="25">
        <v>8</v>
      </c>
      <c r="D238" s="25" t="s">
        <v>43</v>
      </c>
      <c r="E238" s="22">
        <v>210.04784688995215</v>
      </c>
      <c r="F238" s="21">
        <v>2.7788486058727964</v>
      </c>
      <c r="G238" s="21">
        <v>0</v>
      </c>
      <c r="H238" s="22">
        <v>87.76802</v>
      </c>
      <c r="I238" s="21">
        <v>6.7874077976817695</v>
      </c>
      <c r="J238" s="38">
        <v>5.405690200210747</v>
      </c>
      <c r="K238" s="21">
        <v>23.47</v>
      </c>
      <c r="L238" s="21">
        <v>14.05</v>
      </c>
      <c r="M238" s="21">
        <f t="shared" si="36"/>
        <v>18.759999999999998</v>
      </c>
      <c r="N238" s="23">
        <v>2.4387999999999996</v>
      </c>
      <c r="O238" s="21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2"/>
      <c r="AK238" s="47"/>
      <c r="AL238" s="47"/>
      <c r="AM238" s="47"/>
      <c r="AN238" s="47"/>
      <c r="AO238" s="47"/>
      <c r="AP238" s="21"/>
      <c r="AQ238" s="23"/>
    </row>
    <row r="239" spans="1:43" s="27" customFormat="1" ht="11.25">
      <c r="A239" s="24">
        <v>161</v>
      </c>
      <c r="B239" s="2">
        <v>2021</v>
      </c>
      <c r="C239" s="25">
        <v>9</v>
      </c>
      <c r="D239" s="25" t="s">
        <v>43</v>
      </c>
      <c r="E239" s="22">
        <v>332.7751196172249</v>
      </c>
      <c r="F239" s="21">
        <v>7.619471592059094</v>
      </c>
      <c r="G239" s="21">
        <v>0</v>
      </c>
      <c r="H239" s="22">
        <v>77.71604</v>
      </c>
      <c r="I239" s="21">
        <v>6.998155953635406</v>
      </c>
      <c r="J239" s="38">
        <v>4.466807165437303</v>
      </c>
      <c r="K239" s="21">
        <v>28.41</v>
      </c>
      <c r="L239" s="21">
        <v>13</v>
      </c>
      <c r="M239" s="21">
        <f t="shared" si="36"/>
        <v>20.705</v>
      </c>
      <c r="N239" s="23">
        <v>2.69165</v>
      </c>
      <c r="O239" s="21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2"/>
      <c r="AK239" s="47"/>
      <c r="AL239" s="47"/>
      <c r="AM239" s="47"/>
      <c r="AN239" s="47"/>
      <c r="AO239" s="47"/>
      <c r="AP239" s="21"/>
      <c r="AQ239" s="23"/>
    </row>
    <row r="240" spans="1:43" s="27" customFormat="1" ht="11.25">
      <c r="A240" s="24">
        <v>162</v>
      </c>
      <c r="B240" s="2">
        <v>2021</v>
      </c>
      <c r="C240" s="25">
        <v>10</v>
      </c>
      <c r="D240" s="25" t="s">
        <v>43</v>
      </c>
      <c r="E240" s="22">
        <v>78.22966507177034</v>
      </c>
      <c r="F240" s="21">
        <v>0</v>
      </c>
      <c r="G240" s="21">
        <v>5.1</v>
      </c>
      <c r="H240" s="22">
        <v>98.81146</v>
      </c>
      <c r="I240" s="21">
        <v>5.945732349841939</v>
      </c>
      <c r="J240" s="38">
        <v>3.4473129610115913</v>
      </c>
      <c r="K240" s="21">
        <v>19.98</v>
      </c>
      <c r="L240" s="21">
        <v>14.66</v>
      </c>
      <c r="M240" s="21">
        <f t="shared" si="36"/>
        <v>17.32</v>
      </c>
      <c r="N240" s="23">
        <v>2.2516000000000003</v>
      </c>
      <c r="O240" s="21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2"/>
      <c r="AK240" s="47"/>
      <c r="AL240" s="47"/>
      <c r="AM240" s="47"/>
      <c r="AN240" s="47"/>
      <c r="AO240" s="47"/>
      <c r="AP240" s="21"/>
      <c r="AQ240" s="23"/>
    </row>
    <row r="241" spans="1:43" s="27" customFormat="1" ht="11.25">
      <c r="A241" s="24">
        <v>163</v>
      </c>
      <c r="B241" s="2">
        <v>2021</v>
      </c>
      <c r="C241" s="25">
        <v>11</v>
      </c>
      <c r="D241" s="25" t="s">
        <v>43</v>
      </c>
      <c r="E241" s="22">
        <v>175.16746411483254</v>
      </c>
      <c r="F241" s="21">
        <v>1.4030925992724816</v>
      </c>
      <c r="G241" s="21">
        <v>0</v>
      </c>
      <c r="H241" s="37">
        <v>90.22719</v>
      </c>
      <c r="I241" s="21">
        <v>4.3677555321390935</v>
      </c>
      <c r="J241" s="38">
        <v>3.5136986301369864</v>
      </c>
      <c r="K241" s="21">
        <v>22.61</v>
      </c>
      <c r="L241" s="21">
        <v>15.24</v>
      </c>
      <c r="M241" s="21">
        <f t="shared" si="36"/>
        <v>18.925</v>
      </c>
      <c r="N241" s="23">
        <v>2.4602500000000003</v>
      </c>
      <c r="O241" s="21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2"/>
      <c r="AK241" s="47"/>
      <c r="AL241" s="47"/>
      <c r="AM241" s="47"/>
      <c r="AN241" s="47"/>
      <c r="AO241" s="47"/>
      <c r="AP241" s="21"/>
      <c r="AQ241" s="23"/>
    </row>
    <row r="242" spans="1:43" s="27" customFormat="1" ht="11.25">
      <c r="A242" s="24">
        <v>164</v>
      </c>
      <c r="B242" s="2">
        <v>2021</v>
      </c>
      <c r="C242" s="25">
        <v>12</v>
      </c>
      <c r="D242" s="25" t="s">
        <v>43</v>
      </c>
      <c r="E242" s="22">
        <v>331.8181818181818</v>
      </c>
      <c r="F242" s="21">
        <v>7.581727943043996</v>
      </c>
      <c r="G242" s="21">
        <v>0</v>
      </c>
      <c r="H242" s="37">
        <v>77.27521</v>
      </c>
      <c r="I242" s="21">
        <v>6.1564805057955745</v>
      </c>
      <c r="J242" s="38">
        <v>5.087987355110643</v>
      </c>
      <c r="K242" s="21">
        <v>23.76</v>
      </c>
      <c r="L242" s="21">
        <v>11.75</v>
      </c>
      <c r="M242" s="21">
        <f t="shared" si="36"/>
        <v>17.755000000000003</v>
      </c>
      <c r="N242" s="23">
        <v>2.3081500000000004</v>
      </c>
      <c r="O242" s="21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2"/>
      <c r="AK242" s="47"/>
      <c r="AL242" s="47"/>
      <c r="AM242" s="47"/>
      <c r="AN242" s="47"/>
      <c r="AO242" s="47"/>
      <c r="AP242" s="21"/>
      <c r="AQ242" s="23"/>
    </row>
    <row r="243" spans="1:43" s="27" customFormat="1" ht="11.25">
      <c r="A243" s="24">
        <v>165</v>
      </c>
      <c r="B243" s="2">
        <v>2021</v>
      </c>
      <c r="C243" s="25">
        <v>13</v>
      </c>
      <c r="D243" s="25" t="s">
        <v>43</v>
      </c>
      <c r="E243" s="22">
        <v>370.57416267942585</v>
      </c>
      <c r="F243" s="21">
        <v>9.110345728155458</v>
      </c>
      <c r="G243" s="21">
        <v>0</v>
      </c>
      <c r="H243" s="37">
        <v>74.95615</v>
      </c>
      <c r="I243" s="21">
        <v>6.892781875658588</v>
      </c>
      <c r="J243" s="38">
        <v>8.95732349841939</v>
      </c>
      <c r="K243" s="21">
        <v>24.05</v>
      </c>
      <c r="L243" s="21">
        <v>8.83</v>
      </c>
      <c r="M243" s="21">
        <f t="shared" si="36"/>
        <v>16.44</v>
      </c>
      <c r="N243" s="23">
        <v>2.1372</v>
      </c>
      <c r="O243" s="21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2"/>
      <c r="AK243" s="47"/>
      <c r="AL243" s="47"/>
      <c r="AM243" s="47"/>
      <c r="AN243" s="47"/>
      <c r="AO243" s="47"/>
      <c r="AP243" s="21"/>
      <c r="AQ243" s="23"/>
    </row>
    <row r="244" spans="1:43" s="27" customFormat="1" ht="11.25">
      <c r="A244" s="24">
        <v>166</v>
      </c>
      <c r="B244" s="2">
        <v>2021</v>
      </c>
      <c r="C244" s="25">
        <v>14</v>
      </c>
      <c r="D244" s="25" t="s">
        <v>43</v>
      </c>
      <c r="E244" s="22">
        <v>364.5933014354067</v>
      </c>
      <c r="F244" s="21">
        <v>8.874447921811099</v>
      </c>
      <c r="G244" s="21">
        <v>0</v>
      </c>
      <c r="H244" s="37">
        <v>74.73417</v>
      </c>
      <c r="I244" s="21">
        <v>4.262381454162276</v>
      </c>
      <c r="J244" s="38">
        <v>3.807692307692308</v>
      </c>
      <c r="K244" s="21">
        <v>25.87</v>
      </c>
      <c r="L244" s="21">
        <v>8.16</v>
      </c>
      <c r="M244" s="21">
        <f t="shared" si="36"/>
        <v>17.015</v>
      </c>
      <c r="N244" s="23">
        <v>2.2119500000000003</v>
      </c>
      <c r="O244" s="21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2"/>
      <c r="AK244" s="47"/>
      <c r="AL244" s="47"/>
      <c r="AM244" s="47"/>
      <c r="AN244" s="47"/>
      <c r="AO244" s="47"/>
      <c r="AP244" s="21"/>
      <c r="AQ244" s="23"/>
    </row>
    <row r="245" spans="1:43" s="27" customFormat="1" ht="11.25">
      <c r="A245" s="24">
        <v>167</v>
      </c>
      <c r="B245" s="2">
        <v>2021</v>
      </c>
      <c r="C245" s="25">
        <v>15</v>
      </c>
      <c r="D245" s="25" t="s">
        <v>43</v>
      </c>
      <c r="E245" s="22">
        <v>248.32535885167468</v>
      </c>
      <c r="F245" s="21">
        <v>4.288594566476712</v>
      </c>
      <c r="G245" s="21">
        <v>0</v>
      </c>
      <c r="H245" s="37">
        <v>84.66875</v>
      </c>
      <c r="I245" s="21">
        <v>4.893308746048472</v>
      </c>
      <c r="J245" s="38">
        <v>3.8171759747102216</v>
      </c>
      <c r="K245" s="21">
        <v>23.28</v>
      </c>
      <c r="L245" s="21">
        <v>10.79</v>
      </c>
      <c r="M245" s="21">
        <f t="shared" si="36"/>
        <v>17.035</v>
      </c>
      <c r="N245" s="23">
        <v>2.21455</v>
      </c>
      <c r="O245" s="21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2"/>
      <c r="AK245" s="47"/>
      <c r="AL245" s="47"/>
      <c r="AM245" s="47"/>
      <c r="AN245" s="47"/>
      <c r="AO245" s="47"/>
      <c r="AP245" s="21"/>
      <c r="AQ245" s="23"/>
    </row>
    <row r="246" spans="1:43" s="27" customFormat="1" ht="11.25">
      <c r="A246" s="24">
        <v>168</v>
      </c>
      <c r="B246" s="2">
        <v>2021</v>
      </c>
      <c r="C246" s="25">
        <v>16</v>
      </c>
      <c r="D246" s="25" t="s">
        <v>43</v>
      </c>
      <c r="E246" s="22">
        <v>334.9282296650718</v>
      </c>
      <c r="F246" s="21">
        <v>7.7043948023430655</v>
      </c>
      <c r="G246" s="21">
        <v>0</v>
      </c>
      <c r="H246" s="37">
        <v>76.25135416666667</v>
      </c>
      <c r="I246" s="21">
        <v>7.525026343519494</v>
      </c>
      <c r="J246" s="38">
        <v>6.287671232876713</v>
      </c>
      <c r="K246" s="21">
        <v>23.57</v>
      </c>
      <c r="L246" s="21">
        <v>8.49</v>
      </c>
      <c r="M246" s="21">
        <f t="shared" si="36"/>
        <v>16.03</v>
      </c>
      <c r="N246" s="23">
        <v>2.0839000000000003</v>
      </c>
      <c r="O246" s="21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2"/>
      <c r="AK246" s="47"/>
      <c r="AL246" s="47"/>
      <c r="AM246" s="47"/>
      <c r="AN246" s="47"/>
      <c r="AO246" s="47"/>
      <c r="AP246" s="21"/>
      <c r="AQ246" s="23"/>
    </row>
    <row r="247" spans="1:43" s="27" customFormat="1" ht="11.25">
      <c r="A247" s="24">
        <v>169</v>
      </c>
      <c r="B247" s="2">
        <v>2021</v>
      </c>
      <c r="C247" s="25">
        <v>17</v>
      </c>
      <c r="D247" s="25" t="s">
        <v>43</v>
      </c>
      <c r="E247" s="22">
        <v>300.47846889952154</v>
      </c>
      <c r="F247" s="21">
        <v>6.345623437799541</v>
      </c>
      <c r="G247" s="21">
        <v>0</v>
      </c>
      <c r="H247" s="37">
        <v>77.80458</v>
      </c>
      <c r="I247" s="21">
        <v>6.577976817702845</v>
      </c>
      <c r="J247" s="38">
        <v>6.079030558482614</v>
      </c>
      <c r="K247" s="21">
        <v>23.19</v>
      </c>
      <c r="L247" s="21">
        <v>8.64</v>
      </c>
      <c r="M247" s="21">
        <f t="shared" si="36"/>
        <v>15.915000000000001</v>
      </c>
      <c r="N247" s="23">
        <v>2.0689500000000005</v>
      </c>
      <c r="O247" s="21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2"/>
      <c r="AK247" s="47"/>
      <c r="AL247" s="47"/>
      <c r="AM247" s="47"/>
      <c r="AN247" s="47"/>
      <c r="AO247" s="47"/>
      <c r="AP247" s="21"/>
      <c r="AQ247" s="23"/>
    </row>
    <row r="248" spans="1:43" s="27" customFormat="1" ht="11.25">
      <c r="A248" s="24">
        <v>170</v>
      </c>
      <c r="B248" s="2">
        <v>2021</v>
      </c>
      <c r="C248" s="25">
        <v>18</v>
      </c>
      <c r="D248" s="25" t="s">
        <v>43</v>
      </c>
      <c r="E248" s="22">
        <v>324.64114832535887</v>
      </c>
      <c r="F248" s="21">
        <v>7.298650575430763</v>
      </c>
      <c r="G248" s="21">
        <v>0</v>
      </c>
      <c r="H248" s="22">
        <v>67.65271</v>
      </c>
      <c r="I248" s="21">
        <v>5.630927291886197</v>
      </c>
      <c r="J248" s="38">
        <v>5.386722866174921</v>
      </c>
      <c r="K248" s="21">
        <v>25.01</v>
      </c>
      <c r="L248" s="21">
        <v>10.79</v>
      </c>
      <c r="M248" s="21">
        <f t="shared" si="36"/>
        <v>17.9</v>
      </c>
      <c r="N248" s="23">
        <v>2.327</v>
      </c>
      <c r="O248" s="21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2"/>
      <c r="AK248" s="47"/>
      <c r="AL248" s="47"/>
      <c r="AM248" s="47"/>
      <c r="AN248" s="47"/>
      <c r="AO248" s="47"/>
      <c r="AP248" s="21"/>
      <c r="AQ248" s="23"/>
    </row>
    <row r="249" spans="1:43" s="27" customFormat="1" ht="11.25">
      <c r="A249" s="24">
        <v>171</v>
      </c>
      <c r="B249" s="2">
        <v>2021</v>
      </c>
      <c r="C249" s="25">
        <v>19</v>
      </c>
      <c r="D249" s="25" t="s">
        <v>43</v>
      </c>
      <c r="E249" s="22">
        <v>233.9712918660287</v>
      </c>
      <c r="F249" s="21">
        <v>3.722439831250243</v>
      </c>
      <c r="G249" s="21">
        <v>0.3</v>
      </c>
      <c r="H249" s="22">
        <v>73.80906</v>
      </c>
      <c r="I249" s="21">
        <v>6.7874077976817695</v>
      </c>
      <c r="J249" s="38">
        <v>5.410432033719705</v>
      </c>
      <c r="K249" s="21">
        <v>27.26</v>
      </c>
      <c r="L249" s="21">
        <v>13.62</v>
      </c>
      <c r="M249" s="21">
        <f t="shared" si="36"/>
        <v>20.44</v>
      </c>
      <c r="N249" s="23">
        <v>2.6572000000000005</v>
      </c>
      <c r="O249" s="21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2"/>
      <c r="AK249" s="47"/>
      <c r="AL249" s="47"/>
      <c r="AM249" s="47"/>
      <c r="AN249" s="47"/>
      <c r="AO249" s="47"/>
      <c r="AP249" s="21"/>
      <c r="AQ249" s="23"/>
    </row>
    <row r="250" spans="1:43" s="27" customFormat="1" ht="11.25">
      <c r="A250" s="24">
        <v>172</v>
      </c>
      <c r="B250" s="2">
        <v>2021</v>
      </c>
      <c r="C250" s="25">
        <v>20</v>
      </c>
      <c r="D250" s="25" t="s">
        <v>43</v>
      </c>
      <c r="E250" s="22">
        <v>337.79904306220095</v>
      </c>
      <c r="F250" s="21">
        <v>7.817625749388358</v>
      </c>
      <c r="G250" s="21">
        <v>0</v>
      </c>
      <c r="H250" s="22">
        <v>73.93271</v>
      </c>
      <c r="I250" s="21">
        <v>8.892255005268705</v>
      </c>
      <c r="J250" s="38">
        <v>7.686512118018967</v>
      </c>
      <c r="K250" s="21">
        <v>24.72</v>
      </c>
      <c r="L250" s="21">
        <v>13.85</v>
      </c>
      <c r="M250" s="21">
        <f t="shared" si="36"/>
        <v>19.285</v>
      </c>
      <c r="N250" s="23">
        <v>2.50705</v>
      </c>
      <c r="O250" s="21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2"/>
      <c r="AK250" s="47"/>
      <c r="AL250" s="47"/>
      <c r="AM250" s="47"/>
      <c r="AN250" s="47"/>
      <c r="AO250" s="47"/>
      <c r="AP250" s="21"/>
      <c r="AQ250" s="23"/>
    </row>
    <row r="251" spans="1:43" s="27" customFormat="1" ht="11.25">
      <c r="A251" s="24">
        <v>173</v>
      </c>
      <c r="B251" s="2">
        <v>2021</v>
      </c>
      <c r="C251" s="25">
        <v>21</v>
      </c>
      <c r="D251" s="25" t="s">
        <v>43</v>
      </c>
      <c r="E251" s="22">
        <v>291.6267942583732</v>
      </c>
      <c r="F251" s="21">
        <v>5.996494684409886</v>
      </c>
      <c r="G251" s="21">
        <v>3.3</v>
      </c>
      <c r="H251" s="22">
        <v>71.1099</v>
      </c>
      <c r="I251" s="21">
        <v>3.6314541622760803</v>
      </c>
      <c r="J251" s="38">
        <v>1.517386722866175</v>
      </c>
      <c r="K251" s="21">
        <v>23.81</v>
      </c>
      <c r="L251" s="21">
        <v>10.31</v>
      </c>
      <c r="M251" s="21">
        <f t="shared" si="36"/>
        <v>17.06</v>
      </c>
      <c r="N251" s="23">
        <v>2.2178</v>
      </c>
      <c r="O251" s="21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2"/>
      <c r="AK251" s="47"/>
      <c r="AL251" s="47"/>
      <c r="AM251" s="47"/>
      <c r="AN251" s="47"/>
      <c r="AO251" s="47"/>
      <c r="AP251" s="21"/>
      <c r="AQ251" s="23"/>
    </row>
    <row r="252" spans="1:43" s="27" customFormat="1" ht="11.25">
      <c r="A252" s="24">
        <v>174</v>
      </c>
      <c r="B252" s="2">
        <v>2021</v>
      </c>
      <c r="C252" s="25">
        <v>22</v>
      </c>
      <c r="D252" s="25" t="s">
        <v>43</v>
      </c>
      <c r="E252" s="22">
        <v>137.29665071770336</v>
      </c>
      <c r="F252" s="21">
        <v>0</v>
      </c>
      <c r="G252" s="21">
        <v>2.3</v>
      </c>
      <c r="H252" s="22">
        <v>93.56146</v>
      </c>
      <c r="I252" s="21">
        <v>5.525553213909379</v>
      </c>
      <c r="J252" s="38">
        <v>3.0537407797681775</v>
      </c>
      <c r="K252" s="21">
        <v>20.93</v>
      </c>
      <c r="L252" s="21">
        <v>14.66</v>
      </c>
      <c r="M252" s="21">
        <f t="shared" si="36"/>
        <v>17.795</v>
      </c>
      <c r="N252" s="23">
        <v>2.3133500000000002</v>
      </c>
      <c r="O252" s="21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2"/>
      <c r="AK252" s="47"/>
      <c r="AL252" s="47"/>
      <c r="AM252" s="47"/>
      <c r="AN252" s="47"/>
      <c r="AO252" s="47"/>
      <c r="AP252" s="21"/>
      <c r="AQ252" s="23"/>
    </row>
    <row r="253" spans="1:43" s="27" customFormat="1" ht="11.25">
      <c r="A253" s="24">
        <v>175</v>
      </c>
      <c r="B253" s="2">
        <v>2021</v>
      </c>
      <c r="C253" s="25">
        <v>23</v>
      </c>
      <c r="D253" s="25" t="s">
        <v>43</v>
      </c>
      <c r="E253" s="22">
        <v>344.4976076555024</v>
      </c>
      <c r="F253" s="21">
        <v>8.081831292494043</v>
      </c>
      <c r="G253" s="21">
        <v>0</v>
      </c>
      <c r="H253" s="22">
        <v>70.515</v>
      </c>
      <c r="I253" s="21">
        <v>8.366701791359326</v>
      </c>
      <c r="J253" s="38">
        <v>10.166491043203372</v>
      </c>
      <c r="K253" s="21">
        <v>24.34</v>
      </c>
      <c r="L253" s="21">
        <v>12.42</v>
      </c>
      <c r="M253" s="21">
        <f t="shared" si="36"/>
        <v>18.38</v>
      </c>
      <c r="N253" s="23">
        <v>2.3894</v>
      </c>
      <c r="O253" s="21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2"/>
      <c r="AK253" s="47"/>
      <c r="AL253" s="47"/>
      <c r="AM253" s="47"/>
      <c r="AN253" s="47"/>
      <c r="AO253" s="47"/>
      <c r="AP253" s="21"/>
      <c r="AQ253" s="23"/>
    </row>
    <row r="254" spans="1:43" s="27" customFormat="1" ht="11.25">
      <c r="A254" s="24">
        <v>176</v>
      </c>
      <c r="B254" s="2">
        <v>2021</v>
      </c>
      <c r="C254" s="25">
        <v>24</v>
      </c>
      <c r="D254" s="25" t="s">
        <v>43</v>
      </c>
      <c r="E254" s="22">
        <v>341.86602870813397</v>
      </c>
      <c r="F254" s="21">
        <v>7.978036257702523</v>
      </c>
      <c r="G254" s="21">
        <v>0</v>
      </c>
      <c r="H254" s="22">
        <v>71.25</v>
      </c>
      <c r="I254" s="21">
        <v>5.420179135932561</v>
      </c>
      <c r="J254" s="38">
        <v>4.73709167544784</v>
      </c>
      <c r="K254" s="21">
        <v>27.26</v>
      </c>
      <c r="L254" s="21">
        <v>8.49</v>
      </c>
      <c r="M254" s="21">
        <f t="shared" si="36"/>
        <v>17.875</v>
      </c>
      <c r="N254" s="23">
        <v>2.32375</v>
      </c>
      <c r="O254" s="21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2"/>
      <c r="AK254" s="47"/>
      <c r="AL254" s="47"/>
      <c r="AM254" s="47"/>
      <c r="AN254" s="47"/>
      <c r="AO254" s="47"/>
      <c r="AP254" s="21"/>
      <c r="AQ254" s="23"/>
    </row>
    <row r="255" spans="1:43" s="27" customFormat="1" ht="11.25">
      <c r="A255" s="24">
        <v>177</v>
      </c>
      <c r="B255" s="2">
        <v>2021</v>
      </c>
      <c r="C255" s="25">
        <v>25</v>
      </c>
      <c r="D255" s="25" t="s">
        <v>43</v>
      </c>
      <c r="E255" s="22">
        <v>307.177033492823</v>
      </c>
      <c r="F255" s="21">
        <v>6.609828980905227</v>
      </c>
      <c r="G255" s="21">
        <v>0</v>
      </c>
      <c r="H255" s="22">
        <v>68.325</v>
      </c>
      <c r="I255" s="21">
        <v>6.7874077976817695</v>
      </c>
      <c r="J255" s="38">
        <v>7.492096944151739</v>
      </c>
      <c r="K255" s="21">
        <v>30.43</v>
      </c>
      <c r="L255" s="21">
        <v>12.04</v>
      </c>
      <c r="M255" s="21">
        <f t="shared" si="36"/>
        <v>21.235</v>
      </c>
      <c r="N255" s="23">
        <v>2.76055</v>
      </c>
      <c r="O255" s="21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2"/>
      <c r="AK255" s="47"/>
      <c r="AL255" s="47"/>
      <c r="AM255" s="47"/>
      <c r="AN255" s="47"/>
      <c r="AO255" s="47"/>
      <c r="AP255" s="21"/>
      <c r="AQ255" s="23"/>
    </row>
    <row r="256" spans="1:43" s="27" customFormat="1" ht="11.25">
      <c r="A256" s="24">
        <v>178</v>
      </c>
      <c r="B256" s="2">
        <v>2021</v>
      </c>
      <c r="C256" s="25">
        <v>26</v>
      </c>
      <c r="D256" s="25" t="s">
        <v>43</v>
      </c>
      <c r="E256" s="22">
        <v>329.4258373205742</v>
      </c>
      <c r="F256" s="21">
        <v>7.487368820506252</v>
      </c>
      <c r="G256" s="21">
        <v>0</v>
      </c>
      <c r="H256" s="22">
        <v>66.21354166666667</v>
      </c>
      <c r="I256" s="21">
        <v>6.7874077976817695</v>
      </c>
      <c r="J256" s="38">
        <v>5.557428872497366</v>
      </c>
      <c r="K256" s="21">
        <v>30.58</v>
      </c>
      <c r="L256" s="21">
        <v>13.48</v>
      </c>
      <c r="M256" s="21">
        <f t="shared" si="36"/>
        <v>22.03</v>
      </c>
      <c r="N256" s="23">
        <v>2.8639</v>
      </c>
      <c r="O256" s="21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2"/>
      <c r="AK256" s="47"/>
      <c r="AL256" s="47"/>
      <c r="AM256" s="47"/>
      <c r="AN256" s="47"/>
      <c r="AO256" s="47"/>
      <c r="AP256" s="21"/>
      <c r="AQ256" s="23"/>
    </row>
    <row r="257" spans="1:43" s="27" customFormat="1" ht="11.25">
      <c r="A257" s="24">
        <v>179</v>
      </c>
      <c r="B257" s="2">
        <v>2021</v>
      </c>
      <c r="C257" s="25">
        <v>27</v>
      </c>
      <c r="D257" s="25" t="s">
        <v>43</v>
      </c>
      <c r="E257" s="22">
        <v>354.30622009569385</v>
      </c>
      <c r="F257" s="21">
        <v>8.468703694898798</v>
      </c>
      <c r="G257" s="21">
        <v>0</v>
      </c>
      <c r="H257" s="22">
        <v>63.11708</v>
      </c>
      <c r="I257" s="21">
        <v>8.786880927291886</v>
      </c>
      <c r="J257" s="38">
        <v>7.895152792413067</v>
      </c>
      <c r="K257" s="21">
        <v>28.85</v>
      </c>
      <c r="L257" s="21">
        <v>13.57</v>
      </c>
      <c r="M257" s="21">
        <f t="shared" si="36"/>
        <v>21.21</v>
      </c>
      <c r="N257" s="23">
        <v>2.7573000000000003</v>
      </c>
      <c r="O257" s="21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2"/>
      <c r="AK257" s="47"/>
      <c r="AL257" s="47"/>
      <c r="AM257" s="47"/>
      <c r="AN257" s="47"/>
      <c r="AO257" s="47"/>
      <c r="AP257" s="21"/>
      <c r="AQ257" s="23"/>
    </row>
    <row r="258" spans="1:43" s="27" customFormat="1" ht="11.25">
      <c r="A258" s="24">
        <v>180</v>
      </c>
      <c r="B258" s="2">
        <v>2021</v>
      </c>
      <c r="C258" s="25">
        <v>28</v>
      </c>
      <c r="D258" s="25" t="s">
        <v>43</v>
      </c>
      <c r="E258" s="22">
        <v>350.47846889952154</v>
      </c>
      <c r="F258" s="21">
        <v>8.317729098838404</v>
      </c>
      <c r="G258" s="21">
        <v>0</v>
      </c>
      <c r="H258" s="22">
        <v>69.21542</v>
      </c>
      <c r="I258" s="21">
        <v>6.472602739726027</v>
      </c>
      <c r="J258" s="38">
        <v>8.108535300316124</v>
      </c>
      <c r="K258" s="21">
        <v>28.61</v>
      </c>
      <c r="L258" s="21">
        <v>10.51</v>
      </c>
      <c r="M258" s="21">
        <f t="shared" si="36"/>
        <v>19.56</v>
      </c>
      <c r="N258" s="23">
        <v>2.5427999999999997</v>
      </c>
      <c r="O258" s="21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2"/>
      <c r="AK258" s="47"/>
      <c r="AL258" s="47"/>
      <c r="AM258" s="47"/>
      <c r="AN258" s="47"/>
      <c r="AO258" s="47"/>
      <c r="AP258" s="21"/>
      <c r="AQ258" s="23"/>
    </row>
    <row r="259" spans="1:43" s="27" customFormat="1" ht="11.25">
      <c r="A259" s="24">
        <v>181</v>
      </c>
      <c r="B259" s="2">
        <v>2021</v>
      </c>
      <c r="C259" s="25">
        <v>29</v>
      </c>
      <c r="D259" s="25" t="s">
        <v>43</v>
      </c>
      <c r="E259" s="22">
        <v>104.16267942583733</v>
      </c>
      <c r="F259" s="21">
        <v>0</v>
      </c>
      <c r="G259" s="21">
        <v>0</v>
      </c>
      <c r="H259" s="22">
        <v>76.86563</v>
      </c>
      <c r="I259" s="21">
        <v>7.945205479452055</v>
      </c>
      <c r="J259" s="38">
        <v>10.10958904109589</v>
      </c>
      <c r="K259" s="21">
        <v>18.01</v>
      </c>
      <c r="L259" s="21">
        <v>7.871</v>
      </c>
      <c r="M259" s="21">
        <f t="shared" si="36"/>
        <v>12.9405</v>
      </c>
      <c r="N259" s="23">
        <v>1.6822650000000001</v>
      </c>
      <c r="O259" s="21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2"/>
      <c r="AK259" s="47"/>
      <c r="AL259" s="47"/>
      <c r="AM259" s="47"/>
      <c r="AN259" s="47"/>
      <c r="AO259" s="47"/>
      <c r="AP259" s="21"/>
      <c r="AQ259" s="23"/>
    </row>
    <row r="260" spans="1:43" s="27" customFormat="1" ht="11.25">
      <c r="A260" s="24">
        <v>182</v>
      </c>
      <c r="B260" s="2">
        <v>2021</v>
      </c>
      <c r="C260" s="25">
        <v>30</v>
      </c>
      <c r="D260" s="25" t="s">
        <v>43</v>
      </c>
      <c r="E260" s="22">
        <v>328.94736842105266</v>
      </c>
      <c r="F260" s="21">
        <v>7.468496995998703</v>
      </c>
      <c r="G260" s="21">
        <v>0</v>
      </c>
      <c r="H260" s="22">
        <v>65.25156</v>
      </c>
      <c r="I260" s="21">
        <v>5.525553213909379</v>
      </c>
      <c r="J260" s="38">
        <v>5.5526870389884095</v>
      </c>
      <c r="K260" s="21">
        <v>17.82</v>
      </c>
      <c r="L260" s="21">
        <v>3.093</v>
      </c>
      <c r="M260" s="21">
        <f t="shared" si="36"/>
        <v>10.4565</v>
      </c>
      <c r="N260" s="23">
        <v>1.3593450000000002</v>
      </c>
      <c r="O260" s="21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2"/>
      <c r="AK260" s="47"/>
      <c r="AL260" s="47"/>
      <c r="AM260" s="47"/>
      <c r="AN260" s="47"/>
      <c r="AO260" s="47"/>
      <c r="AP260" s="21"/>
      <c r="AQ260" s="23"/>
    </row>
    <row r="261" spans="1:42" s="27" customFormat="1" ht="11.25">
      <c r="A261" s="36"/>
      <c r="B261" s="19"/>
      <c r="C261" s="19"/>
      <c r="D261" s="19"/>
      <c r="E261" s="29"/>
      <c r="F261" s="30"/>
      <c r="G261" s="30"/>
      <c r="H261" s="29"/>
      <c r="I261" s="30"/>
      <c r="J261" s="30"/>
      <c r="K261" s="30"/>
      <c r="L261" s="30"/>
      <c r="M261" s="21" t="s">
        <v>13</v>
      </c>
      <c r="O261" s="21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9"/>
      <c r="AK261" s="48"/>
      <c r="AL261" s="48"/>
      <c r="AM261" s="48"/>
      <c r="AN261" s="48"/>
      <c r="AO261" s="48"/>
      <c r="AP261" s="30"/>
    </row>
    <row r="262" spans="1:42" s="27" customFormat="1" ht="11.25">
      <c r="A262" s="24" t="s">
        <v>0</v>
      </c>
      <c r="B262" s="25" t="s">
        <v>0</v>
      </c>
      <c r="C262" s="25" t="s">
        <v>0</v>
      </c>
      <c r="D262" s="25" t="s">
        <v>0</v>
      </c>
      <c r="E262" s="31" t="s">
        <v>0</v>
      </c>
      <c r="F262" s="32" t="s">
        <v>0</v>
      </c>
      <c r="G262" s="32" t="s">
        <v>0</v>
      </c>
      <c r="H262" s="31" t="s">
        <v>0</v>
      </c>
      <c r="I262" s="32" t="s">
        <v>0</v>
      </c>
      <c r="J262" s="32" t="s">
        <v>0</v>
      </c>
      <c r="K262" s="32" t="s">
        <v>0</v>
      </c>
      <c r="L262" s="32" t="s">
        <v>0</v>
      </c>
      <c r="M262" s="32" t="s">
        <v>0</v>
      </c>
      <c r="N262" s="28" t="s">
        <v>0</v>
      </c>
      <c r="O262" s="32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1"/>
      <c r="AK262" s="47"/>
      <c r="AL262" s="47"/>
      <c r="AM262" s="47"/>
      <c r="AN262" s="47"/>
      <c r="AO262" s="47"/>
      <c r="AP262" s="32"/>
    </row>
    <row r="263" spans="1:42" s="27" customFormat="1" ht="11.25">
      <c r="A263" s="24" t="s">
        <v>32</v>
      </c>
      <c r="B263" s="19"/>
      <c r="C263" s="19"/>
      <c r="D263" s="19"/>
      <c r="E263" s="35">
        <f aca="true" t="shared" si="37" ref="E263:N263">AVERAGE(E231:E261)</f>
        <v>291.17783094098894</v>
      </c>
      <c r="F263" s="35">
        <f t="shared" si="37"/>
        <v>6.109067872883794</v>
      </c>
      <c r="G263" s="35">
        <f t="shared" si="37"/>
        <v>0.4266666666666667</v>
      </c>
      <c r="H263" s="35">
        <f t="shared" si="37"/>
        <v>75.7021845</v>
      </c>
      <c r="I263" s="35">
        <f t="shared" si="37"/>
        <v>6.317834562697578</v>
      </c>
      <c r="J263" s="35">
        <f t="shared" si="37"/>
        <v>5.785985247629083</v>
      </c>
      <c r="K263" s="35">
        <f t="shared" si="37"/>
        <v>25.507</v>
      </c>
      <c r="L263" s="35">
        <f t="shared" si="37"/>
        <v>11.490133333333336</v>
      </c>
      <c r="M263" s="35">
        <f t="shared" si="37"/>
        <v>18.49856666666667</v>
      </c>
      <c r="N263" s="35">
        <f t="shared" si="37"/>
        <v>2.404813666666667</v>
      </c>
      <c r="O263" s="30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9"/>
      <c r="AK263" s="48"/>
      <c r="AL263" s="48"/>
      <c r="AM263" s="48"/>
      <c r="AN263" s="48"/>
      <c r="AO263" s="48"/>
      <c r="AP263" s="30"/>
    </row>
    <row r="264" spans="1:42" s="27" customFormat="1" ht="11.25">
      <c r="A264" s="24" t="s">
        <v>33</v>
      </c>
      <c r="B264" s="19"/>
      <c r="C264" s="19"/>
      <c r="D264" s="19"/>
      <c r="E264" s="22">
        <f aca="true" t="shared" si="38" ref="E264:N264">SUM(E231:E261)</f>
        <v>8735.334928229668</v>
      </c>
      <c r="F264" s="21">
        <f t="shared" si="38"/>
        <v>183.27203618651382</v>
      </c>
      <c r="G264" s="21">
        <f t="shared" si="38"/>
        <v>12.8</v>
      </c>
      <c r="H264" s="22">
        <f t="shared" si="38"/>
        <v>2271.065535</v>
      </c>
      <c r="I264" s="21">
        <f t="shared" si="38"/>
        <v>189.53503688092732</v>
      </c>
      <c r="J264" s="21">
        <f t="shared" si="38"/>
        <v>173.57955742887248</v>
      </c>
      <c r="K264" s="21">
        <f t="shared" si="38"/>
        <v>765.21</v>
      </c>
      <c r="L264" s="21">
        <f t="shared" si="38"/>
        <v>344.70400000000006</v>
      </c>
      <c r="M264" s="21">
        <f t="shared" si="38"/>
        <v>554.9570000000001</v>
      </c>
      <c r="N264" s="23">
        <f t="shared" si="38"/>
        <v>72.14441000000001</v>
      </c>
      <c r="O264" s="30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9"/>
      <c r="AK264" s="48"/>
      <c r="AL264" s="48"/>
      <c r="AM264" s="48"/>
      <c r="AN264" s="48"/>
      <c r="AO264" s="48"/>
      <c r="AP264" s="30"/>
    </row>
    <row r="265" spans="1:42" s="27" customFormat="1" ht="11.25">
      <c r="A265" s="24" t="s">
        <v>34</v>
      </c>
      <c r="B265" s="19"/>
      <c r="C265" s="19"/>
      <c r="D265" s="19"/>
      <c r="E265" s="22">
        <f aca="true" t="shared" si="39" ref="E265:N265">STDEVP(E231:E261)</f>
        <v>82.34788233332041</v>
      </c>
      <c r="F265" s="21">
        <f t="shared" si="39"/>
        <v>2.951927658667714</v>
      </c>
      <c r="G265" s="21">
        <f t="shared" si="39"/>
        <v>1.1555470085153994</v>
      </c>
      <c r="H265" s="22">
        <f t="shared" si="39"/>
        <v>8.835114315426772</v>
      </c>
      <c r="I265" s="21">
        <f t="shared" si="39"/>
        <v>1.3233705649075833</v>
      </c>
      <c r="J265" s="21">
        <f t="shared" si="39"/>
        <v>1.9633020943685229</v>
      </c>
      <c r="K265" s="21">
        <f t="shared" si="39"/>
        <v>3.5548775412569626</v>
      </c>
      <c r="L265" s="21">
        <f t="shared" si="39"/>
        <v>2.651966374011718</v>
      </c>
      <c r="M265" s="21">
        <f t="shared" si="39"/>
        <v>4.1088320595200996</v>
      </c>
      <c r="N265" s="23">
        <f t="shared" si="39"/>
        <v>0.3290474123712576</v>
      </c>
      <c r="O265" s="30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9"/>
      <c r="AK265" s="48"/>
      <c r="AL265" s="48"/>
      <c r="AM265" s="48"/>
      <c r="AN265" s="48"/>
      <c r="AO265" s="48"/>
      <c r="AP265" s="30"/>
    </row>
    <row r="266" spans="1:42" s="27" customFormat="1" ht="11.25">
      <c r="A266" s="24" t="s">
        <v>35</v>
      </c>
      <c r="B266" s="19"/>
      <c r="C266" s="19"/>
      <c r="D266" s="19"/>
      <c r="E266" s="22">
        <f aca="true" t="shared" si="40" ref="E266:N266">VARP(E231:E261)</f>
        <v>6781.173724782384</v>
      </c>
      <c r="F266" s="21">
        <f t="shared" si="40"/>
        <v>8.713876902007453</v>
      </c>
      <c r="G266" s="21">
        <f t="shared" si="40"/>
        <v>1.3352888888888885</v>
      </c>
      <c r="H266" s="22">
        <f t="shared" si="40"/>
        <v>78.05924496665908</v>
      </c>
      <c r="I266" s="21">
        <f t="shared" si="40"/>
        <v>1.751309652063816</v>
      </c>
      <c r="J266" s="21">
        <f t="shared" si="40"/>
        <v>3.8545551137518284</v>
      </c>
      <c r="K266" s="21">
        <f t="shared" si="40"/>
        <v>12.637154333333148</v>
      </c>
      <c r="L266" s="21">
        <f t="shared" si="40"/>
        <v>7.032925648888858</v>
      </c>
      <c r="M266" s="21">
        <f t="shared" si="40"/>
        <v>16.882500893340186</v>
      </c>
      <c r="N266" s="23">
        <f t="shared" si="40"/>
        <v>0.10827219958822044</v>
      </c>
      <c r="O266" s="30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9"/>
      <c r="AK266" s="48"/>
      <c r="AL266" s="48"/>
      <c r="AM266" s="48"/>
      <c r="AN266" s="48"/>
      <c r="AO266" s="48"/>
      <c r="AP266" s="30"/>
    </row>
    <row r="267" spans="1:42" s="27" customFormat="1" ht="11.25">
      <c r="A267" s="24" t="s">
        <v>36</v>
      </c>
      <c r="B267" s="19"/>
      <c r="C267" s="19"/>
      <c r="D267" s="19"/>
      <c r="E267" s="22">
        <f aca="true" t="shared" si="41" ref="E267:N267">MAX(E231:E261)</f>
        <v>370.57416267942585</v>
      </c>
      <c r="F267" s="21">
        <f t="shared" si="41"/>
        <v>9.110345728155458</v>
      </c>
      <c r="G267" s="21">
        <f t="shared" si="41"/>
        <v>5.1</v>
      </c>
      <c r="H267" s="22">
        <f t="shared" si="41"/>
        <v>98.81146</v>
      </c>
      <c r="I267" s="21">
        <f t="shared" si="41"/>
        <v>8.892255005268705</v>
      </c>
      <c r="J267" s="21">
        <f t="shared" si="41"/>
        <v>10.166491043203372</v>
      </c>
      <c r="K267" s="21">
        <f t="shared" si="41"/>
        <v>30.58</v>
      </c>
      <c r="L267" s="21">
        <f t="shared" si="41"/>
        <v>15.24</v>
      </c>
      <c r="M267" s="21">
        <f t="shared" si="41"/>
        <v>22.03</v>
      </c>
      <c r="N267" s="23">
        <f t="shared" si="41"/>
        <v>2.8639</v>
      </c>
      <c r="O267" s="30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9"/>
      <c r="AK267" s="48"/>
      <c r="AL267" s="48"/>
      <c r="AM267" s="48"/>
      <c r="AN267" s="48"/>
      <c r="AO267" s="48"/>
      <c r="AP267" s="30"/>
    </row>
    <row r="268" spans="1:42" s="27" customFormat="1" ht="11.25">
      <c r="A268" s="24" t="s">
        <v>37</v>
      </c>
      <c r="B268" s="19"/>
      <c r="C268" s="19"/>
      <c r="D268" s="19"/>
      <c r="E268" s="22">
        <f aca="true" t="shared" si="42" ref="E268:N268">MIN(E231:E261)</f>
        <v>78.22966507177034</v>
      </c>
      <c r="F268" s="21">
        <f t="shared" si="42"/>
        <v>0</v>
      </c>
      <c r="G268" s="21">
        <f t="shared" si="42"/>
        <v>0</v>
      </c>
      <c r="H268" s="22">
        <f t="shared" si="42"/>
        <v>63.11708</v>
      </c>
      <c r="I268" s="21">
        <f t="shared" si="42"/>
        <v>3.6314541622760803</v>
      </c>
      <c r="J268" s="21">
        <f t="shared" si="42"/>
        <v>1.517386722866175</v>
      </c>
      <c r="K268" s="21">
        <f t="shared" si="42"/>
        <v>17.82</v>
      </c>
      <c r="L268" s="21">
        <f t="shared" si="42"/>
        <v>3.093</v>
      </c>
      <c r="M268" s="21">
        <f t="shared" si="42"/>
        <v>10.4565</v>
      </c>
      <c r="N268" s="23">
        <f t="shared" si="42"/>
        <v>1.3593450000000002</v>
      </c>
      <c r="O268" s="30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9"/>
      <c r="AK268" s="48"/>
      <c r="AL268" s="48"/>
      <c r="AM268" s="48"/>
      <c r="AN268" s="48"/>
      <c r="AO268" s="48"/>
      <c r="AP268" s="30"/>
    </row>
    <row r="269" spans="1:42" s="27" customFormat="1" ht="11.25">
      <c r="A269" s="24" t="s">
        <v>38</v>
      </c>
      <c r="B269" s="19"/>
      <c r="C269" s="19">
        <v>5</v>
      </c>
      <c r="D269" s="25" t="s">
        <v>13</v>
      </c>
      <c r="E269" s="29"/>
      <c r="F269" s="30"/>
      <c r="G269" s="30"/>
      <c r="H269" s="29"/>
      <c r="I269" s="30"/>
      <c r="J269" s="30"/>
      <c r="K269" s="30"/>
      <c r="L269" s="30"/>
      <c r="M269" s="30"/>
      <c r="O269" s="30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9"/>
      <c r="AK269" s="48"/>
      <c r="AL269" s="48"/>
      <c r="AM269" s="48"/>
      <c r="AN269" s="48"/>
      <c r="AO269" s="48"/>
      <c r="AP269" s="30"/>
    </row>
    <row r="270" spans="1:42" s="27" customFormat="1" ht="11.25">
      <c r="A270" s="24" t="s">
        <v>13</v>
      </c>
      <c r="B270" s="19"/>
      <c r="C270" s="19" t="s">
        <v>13</v>
      </c>
      <c r="D270" s="19"/>
      <c r="E270" s="29"/>
      <c r="F270" s="30"/>
      <c r="G270" s="30"/>
      <c r="H270" s="29"/>
      <c r="I270" s="30"/>
      <c r="J270" s="30"/>
      <c r="K270" s="30"/>
      <c r="L270" s="30"/>
      <c r="M270" s="30"/>
      <c r="O270" s="30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9"/>
      <c r="AK270" s="48"/>
      <c r="AL270" s="48"/>
      <c r="AM270" s="48"/>
      <c r="AN270" s="48"/>
      <c r="AO270" s="48"/>
      <c r="AP270" s="30"/>
    </row>
    <row r="271" spans="1:42" s="27" customFormat="1" ht="11.25">
      <c r="A271" s="24" t="s">
        <v>0</v>
      </c>
      <c r="B271" s="25" t="s">
        <v>0</v>
      </c>
      <c r="C271" s="25" t="s">
        <v>0</v>
      </c>
      <c r="D271" s="25" t="s">
        <v>0</v>
      </c>
      <c r="E271" s="31" t="s">
        <v>0</v>
      </c>
      <c r="F271" s="32" t="s">
        <v>0</v>
      </c>
      <c r="G271" s="32" t="s">
        <v>0</v>
      </c>
      <c r="H271" s="31" t="s">
        <v>0</v>
      </c>
      <c r="I271" s="32" t="s">
        <v>0</v>
      </c>
      <c r="J271" s="32" t="s">
        <v>0</v>
      </c>
      <c r="K271" s="32" t="s">
        <v>0</v>
      </c>
      <c r="L271" s="32" t="s">
        <v>0</v>
      </c>
      <c r="M271" s="32" t="s">
        <v>0</v>
      </c>
      <c r="N271" s="28" t="s">
        <v>0</v>
      </c>
      <c r="O271" s="32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1"/>
      <c r="AK271" s="47"/>
      <c r="AL271" s="47"/>
      <c r="AM271" s="47"/>
      <c r="AN271" s="47"/>
      <c r="AO271" s="47"/>
      <c r="AP271" s="32"/>
    </row>
    <row r="272" spans="1:42" ht="11.25">
      <c r="A272" s="1" t="s">
        <v>1</v>
      </c>
      <c r="B272" s="2" t="s">
        <v>2</v>
      </c>
      <c r="C272" s="2" t="s">
        <v>3</v>
      </c>
      <c r="D272" s="2" t="s">
        <v>4</v>
      </c>
      <c r="E272" s="11" t="s">
        <v>5</v>
      </c>
      <c r="F272" s="3" t="s">
        <v>6</v>
      </c>
      <c r="G272" s="3" t="s">
        <v>7</v>
      </c>
      <c r="H272" s="11" t="s">
        <v>8</v>
      </c>
      <c r="I272" s="3" t="s">
        <v>9</v>
      </c>
      <c r="J272" s="3" t="s">
        <v>10</v>
      </c>
      <c r="K272" s="3" t="s">
        <v>11</v>
      </c>
      <c r="L272" s="3" t="s">
        <v>11</v>
      </c>
      <c r="M272" s="3" t="s">
        <v>11</v>
      </c>
      <c r="N272" s="4" t="s">
        <v>12</v>
      </c>
      <c r="O272" s="32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11"/>
      <c r="AK272" s="45"/>
      <c r="AL272" s="45"/>
      <c r="AM272" s="45"/>
      <c r="AN272" s="45"/>
      <c r="AO272" s="45"/>
      <c r="AP272" s="3"/>
    </row>
    <row r="273" spans="5:42" ht="11.25">
      <c r="E273" s="11" t="s">
        <v>14</v>
      </c>
      <c r="F273" s="3" t="s">
        <v>15</v>
      </c>
      <c r="G273" s="3" t="s">
        <v>16</v>
      </c>
      <c r="H273" s="11" t="s">
        <v>17</v>
      </c>
      <c r="I273" s="3" t="s">
        <v>18</v>
      </c>
      <c r="J273" s="3" t="s">
        <v>19</v>
      </c>
      <c r="K273" s="3" t="s">
        <v>20</v>
      </c>
      <c r="L273" s="3" t="s">
        <v>21</v>
      </c>
      <c r="M273" s="3" t="s">
        <v>22</v>
      </c>
      <c r="N273" s="1" t="s">
        <v>23</v>
      </c>
      <c r="O273" s="32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11"/>
      <c r="AN273" s="45"/>
      <c r="AO273" s="45"/>
      <c r="AP273" s="3"/>
    </row>
    <row r="274" spans="5:42" ht="11.25">
      <c r="E274" s="11" t="s">
        <v>24</v>
      </c>
      <c r="F274" s="3" t="s">
        <v>25</v>
      </c>
      <c r="G274" s="3" t="s">
        <v>26</v>
      </c>
      <c r="H274" s="11" t="s">
        <v>27</v>
      </c>
      <c r="I274" s="3" t="s">
        <v>28</v>
      </c>
      <c r="J274" s="3" t="s">
        <v>29</v>
      </c>
      <c r="K274" s="3" t="s">
        <v>30</v>
      </c>
      <c r="L274" s="3" t="s">
        <v>30</v>
      </c>
      <c r="M274" s="3" t="s">
        <v>30</v>
      </c>
      <c r="N274" s="1" t="s">
        <v>50</v>
      </c>
      <c r="O274" s="32"/>
      <c r="AJ274" s="11"/>
      <c r="AN274" s="45"/>
      <c r="AO274" s="45"/>
      <c r="AP274" s="3"/>
    </row>
    <row r="275" spans="1:42" ht="11.25">
      <c r="A275" s="1" t="s">
        <v>0</v>
      </c>
      <c r="B275" s="2" t="s">
        <v>0</v>
      </c>
      <c r="C275" s="2" t="s">
        <v>0</v>
      </c>
      <c r="D275" s="2" t="s">
        <v>0</v>
      </c>
      <c r="E275" s="11" t="s">
        <v>0</v>
      </c>
      <c r="F275" s="3" t="s">
        <v>0</v>
      </c>
      <c r="G275" s="3" t="s">
        <v>0</v>
      </c>
      <c r="H275" s="11" t="s">
        <v>0</v>
      </c>
      <c r="I275" s="3" t="s">
        <v>0</v>
      </c>
      <c r="J275" s="3" t="s">
        <v>0</v>
      </c>
      <c r="K275" s="3" t="s">
        <v>0</v>
      </c>
      <c r="L275" s="3" t="s">
        <v>0</v>
      </c>
      <c r="M275" s="3" t="s">
        <v>0</v>
      </c>
      <c r="N275" s="4" t="s">
        <v>0</v>
      </c>
      <c r="O275" s="32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11"/>
      <c r="AK275" s="45"/>
      <c r="AL275" s="45"/>
      <c r="AM275" s="45"/>
      <c r="AN275" s="45"/>
      <c r="AO275" s="45"/>
      <c r="AP275" s="3"/>
    </row>
    <row r="276" spans="1:43" ht="11.25">
      <c r="A276" s="1">
        <v>183</v>
      </c>
      <c r="B276" s="2">
        <v>2021</v>
      </c>
      <c r="C276" s="2">
        <v>1</v>
      </c>
      <c r="D276" s="2" t="s">
        <v>44</v>
      </c>
      <c r="E276" s="12">
        <v>383.01435406698573</v>
      </c>
      <c r="F276" s="8">
        <v>8.895808613500279</v>
      </c>
      <c r="G276" s="8">
        <v>0</v>
      </c>
      <c r="H276" s="12">
        <v>65.01208333333332</v>
      </c>
      <c r="I276" s="8">
        <v>7.945205479452055</v>
      </c>
      <c r="J276" s="8">
        <v>6.20231822971549</v>
      </c>
      <c r="K276" s="8">
        <v>23.62</v>
      </c>
      <c r="L276" s="8">
        <v>3.143</v>
      </c>
      <c r="M276" s="8">
        <f aca="true" t="shared" si="43" ref="M276:M306">AVERAGE(K276:L276)</f>
        <v>13.3815</v>
      </c>
      <c r="N276" s="9">
        <v>1.8351771428571433</v>
      </c>
      <c r="O276" s="21"/>
      <c r="AJ276" s="12"/>
      <c r="AK276" s="45"/>
      <c r="AL276" s="45"/>
      <c r="AM276" s="45"/>
      <c r="AN276" s="45"/>
      <c r="AO276" s="45"/>
      <c r="AP276" s="8"/>
      <c r="AQ276" s="9"/>
    </row>
    <row r="277" spans="1:43" ht="11.25">
      <c r="A277" s="1">
        <v>184</v>
      </c>
      <c r="B277" s="2">
        <v>2021</v>
      </c>
      <c r="C277" s="2">
        <v>2</v>
      </c>
      <c r="D277" s="2" t="s">
        <v>44</v>
      </c>
      <c r="E277" s="12">
        <v>355.5023923444976</v>
      </c>
      <c r="F277" s="8">
        <v>7.857671695174974</v>
      </c>
      <c r="G277" s="8">
        <v>0</v>
      </c>
      <c r="H277" s="12">
        <v>64.82135</v>
      </c>
      <c r="I277" s="8">
        <v>5.104056902002108</v>
      </c>
      <c r="J277" s="8">
        <v>4.518967334035827</v>
      </c>
      <c r="K277" s="8">
        <v>27.5</v>
      </c>
      <c r="L277" s="8">
        <v>4.182</v>
      </c>
      <c r="M277" s="8">
        <f t="shared" si="43"/>
        <v>15.841000000000001</v>
      </c>
      <c r="N277" s="9">
        <v>2.17248</v>
      </c>
      <c r="O277" s="21"/>
      <c r="AJ277" s="12"/>
      <c r="AK277" s="45"/>
      <c r="AL277" s="45"/>
      <c r="AM277" s="45"/>
      <c r="AN277" s="45"/>
      <c r="AO277" s="45"/>
      <c r="AP277" s="8"/>
      <c r="AQ277" s="9"/>
    </row>
    <row r="278" spans="1:43" ht="11.25">
      <c r="A278" s="1">
        <v>185</v>
      </c>
      <c r="B278" s="2">
        <v>2021</v>
      </c>
      <c r="C278" s="2">
        <v>3</v>
      </c>
      <c r="D278" s="2" t="s">
        <v>44</v>
      </c>
      <c r="E278" s="12">
        <v>351.19617224880386</v>
      </c>
      <c r="F278" s="8">
        <v>7.695180699263189</v>
      </c>
      <c r="G278" s="8">
        <v>0</v>
      </c>
      <c r="H278" s="12">
        <v>64.82718749999998</v>
      </c>
      <c r="I278" s="8">
        <v>7.629083245521602</v>
      </c>
      <c r="J278" s="8">
        <v>7.444678609062171</v>
      </c>
      <c r="K278" s="8">
        <v>27.4</v>
      </c>
      <c r="L278" s="8">
        <v>8.83</v>
      </c>
      <c r="M278" s="8">
        <f t="shared" si="43"/>
        <v>18.115</v>
      </c>
      <c r="N278" s="9">
        <v>2.484342857142857</v>
      </c>
      <c r="O278" s="21"/>
      <c r="AJ278" s="12"/>
      <c r="AK278" s="45"/>
      <c r="AL278" s="45"/>
      <c r="AM278" s="45"/>
      <c r="AN278" s="45"/>
      <c r="AO278" s="45"/>
      <c r="AP278" s="8"/>
      <c r="AQ278" s="9"/>
    </row>
    <row r="279" spans="1:43" ht="11.25">
      <c r="A279" s="1">
        <v>186</v>
      </c>
      <c r="B279" s="2">
        <v>2021</v>
      </c>
      <c r="C279" s="2">
        <v>4</v>
      </c>
      <c r="D279" s="2" t="s">
        <v>44</v>
      </c>
      <c r="E279" s="12">
        <v>342.5837320574163</v>
      </c>
      <c r="F279" s="8">
        <v>7.370198707439617</v>
      </c>
      <c r="G279" s="8">
        <v>0</v>
      </c>
      <c r="H279" s="12">
        <v>71.99812499999997</v>
      </c>
      <c r="I279" s="8">
        <v>6.682033719704953</v>
      </c>
      <c r="J279" s="8">
        <v>7.52054794520548</v>
      </c>
      <c r="K279" s="8">
        <v>25.1</v>
      </c>
      <c r="L279" s="8">
        <v>9.84</v>
      </c>
      <c r="M279" s="8">
        <f t="shared" si="43"/>
        <v>17.47</v>
      </c>
      <c r="N279" s="9">
        <v>2.3958857142857144</v>
      </c>
      <c r="O279" s="21"/>
      <c r="AJ279" s="12"/>
      <c r="AK279" s="45"/>
      <c r="AL279" s="45"/>
      <c r="AN279" s="45"/>
      <c r="AO279" s="45"/>
      <c r="AP279" s="8"/>
      <c r="AQ279" s="9"/>
    </row>
    <row r="280" spans="1:43" ht="11.25">
      <c r="A280" s="1">
        <v>187</v>
      </c>
      <c r="B280" s="2">
        <v>2021</v>
      </c>
      <c r="C280" s="2">
        <v>5</v>
      </c>
      <c r="D280" s="2" t="s">
        <v>44</v>
      </c>
      <c r="E280" s="12">
        <v>351.9138755980862</v>
      </c>
      <c r="F280" s="8">
        <v>7.722262531915155</v>
      </c>
      <c r="G280" s="8">
        <v>0</v>
      </c>
      <c r="H280" s="12">
        <v>72.98010416666668</v>
      </c>
      <c r="I280" s="8">
        <v>7.839831401475237</v>
      </c>
      <c r="J280" s="8">
        <v>5.372497365648051</v>
      </c>
      <c r="K280" s="8">
        <v>25.49</v>
      </c>
      <c r="L280" s="8">
        <v>8.3</v>
      </c>
      <c r="M280" s="8">
        <f t="shared" si="43"/>
        <v>16.895</v>
      </c>
      <c r="N280" s="9">
        <v>2.3170285714285717</v>
      </c>
      <c r="O280" s="21"/>
      <c r="AJ280" s="12"/>
      <c r="AK280" s="45"/>
      <c r="AL280" s="45"/>
      <c r="AM280" s="45"/>
      <c r="AN280" s="45"/>
      <c r="AO280" s="45"/>
      <c r="AP280" s="8"/>
      <c r="AQ280" s="9"/>
    </row>
    <row r="281" spans="1:43" ht="11.25">
      <c r="A281" s="1">
        <v>188</v>
      </c>
      <c r="B281" s="2">
        <v>2021</v>
      </c>
      <c r="C281" s="2">
        <v>6</v>
      </c>
      <c r="D281" s="2" t="s">
        <v>44</v>
      </c>
      <c r="E281" s="12">
        <v>300</v>
      </c>
      <c r="F281" s="8">
        <v>5.763343303423064</v>
      </c>
      <c r="G281" s="8">
        <v>0</v>
      </c>
      <c r="H281" s="12">
        <v>71.73458333333332</v>
      </c>
      <c r="I281" s="10">
        <v>7.1</v>
      </c>
      <c r="J281" s="8">
        <v>5.59564</v>
      </c>
      <c r="K281" s="8">
        <v>24.77</v>
      </c>
      <c r="L281" s="8">
        <v>9.21</v>
      </c>
      <c r="M281" s="8">
        <f t="shared" si="43"/>
        <v>16.990000000000002</v>
      </c>
      <c r="N281" s="9">
        <v>2.3300571428571435</v>
      </c>
      <c r="O281" s="21"/>
      <c r="AJ281" s="12"/>
      <c r="AK281" s="45"/>
      <c r="AL281" s="45"/>
      <c r="AM281" s="45"/>
      <c r="AN281" s="45"/>
      <c r="AO281" s="45"/>
      <c r="AP281" s="8"/>
      <c r="AQ281" s="9"/>
    </row>
    <row r="282" spans="1:43" ht="11.25">
      <c r="A282" s="1">
        <v>189</v>
      </c>
      <c r="B282" s="2">
        <v>2021</v>
      </c>
      <c r="C282" s="2">
        <v>7</v>
      </c>
      <c r="D282" s="2" t="s">
        <v>44</v>
      </c>
      <c r="E282" s="12">
        <v>356.69856459330146</v>
      </c>
      <c r="F282" s="8">
        <v>7.9</v>
      </c>
      <c r="G282" s="8">
        <v>0</v>
      </c>
      <c r="H282" s="12">
        <v>70.99052083333332</v>
      </c>
      <c r="I282" s="10">
        <v>5.945732349841939</v>
      </c>
      <c r="J282" s="8">
        <v>5.22550052687039</v>
      </c>
      <c r="K282" s="8">
        <v>25.1</v>
      </c>
      <c r="L282" s="8">
        <v>8.69</v>
      </c>
      <c r="M282" s="8">
        <f t="shared" si="43"/>
        <v>16.895</v>
      </c>
      <c r="N282" s="9">
        <v>2.3170285714285717</v>
      </c>
      <c r="O282" s="21"/>
      <c r="AJ282" s="12"/>
      <c r="AK282" s="45"/>
      <c r="AL282" s="45"/>
      <c r="AM282" s="45"/>
      <c r="AN282" s="45"/>
      <c r="AO282" s="45"/>
      <c r="AP282" s="8"/>
      <c r="AQ282" s="9"/>
    </row>
    <row r="283" spans="1:43" ht="11.25">
      <c r="A283" s="1">
        <v>190</v>
      </c>
      <c r="B283" s="2">
        <v>2021</v>
      </c>
      <c r="C283" s="2">
        <v>8</v>
      </c>
      <c r="D283" s="2" t="s">
        <v>44</v>
      </c>
      <c r="E283" s="12">
        <v>340.4306220095694</v>
      </c>
      <c r="F283" s="8">
        <v>7.288953209483723</v>
      </c>
      <c r="G283" s="8">
        <v>0</v>
      </c>
      <c r="H283" s="12">
        <v>71.14239583333334</v>
      </c>
      <c r="I283" s="10">
        <v>5.630927291886197</v>
      </c>
      <c r="J283" s="8">
        <v>5.234984193888304</v>
      </c>
      <c r="K283" s="8">
        <v>24.57</v>
      </c>
      <c r="L283" s="8">
        <v>8.4</v>
      </c>
      <c r="M283" s="8">
        <f t="shared" si="43"/>
        <v>16.485</v>
      </c>
      <c r="N283" s="9">
        <v>2.26</v>
      </c>
      <c r="O283" s="21"/>
      <c r="AJ283" s="12"/>
      <c r="AK283" s="45"/>
      <c r="AL283" s="45"/>
      <c r="AM283" s="45"/>
      <c r="AN283" s="45"/>
      <c r="AO283" s="45"/>
      <c r="AP283" s="8"/>
      <c r="AQ283" s="9"/>
    </row>
    <row r="284" spans="1:43" ht="11.25">
      <c r="A284" s="1">
        <v>191</v>
      </c>
      <c r="B284" s="2">
        <v>2021</v>
      </c>
      <c r="C284" s="2">
        <v>9</v>
      </c>
      <c r="D284" s="2" t="s">
        <v>44</v>
      </c>
      <c r="E284" s="12">
        <v>354.30622009569385</v>
      </c>
      <c r="F284" s="8">
        <v>7.812535307421703</v>
      </c>
      <c r="G284" s="8">
        <v>0</v>
      </c>
      <c r="H284" s="12">
        <v>65.77177083333336</v>
      </c>
      <c r="I284" s="10">
        <v>5.63027</v>
      </c>
      <c r="J284" s="8">
        <v>5.24921</v>
      </c>
      <c r="K284" s="8">
        <v>27.12</v>
      </c>
      <c r="L284" s="8">
        <v>8.21</v>
      </c>
      <c r="M284" s="8">
        <f t="shared" si="43"/>
        <v>17.665</v>
      </c>
      <c r="N284" s="9">
        <v>2.4226285714285716</v>
      </c>
      <c r="O284" s="21"/>
      <c r="AJ284" s="12"/>
      <c r="AK284" s="45"/>
      <c r="AL284" s="45"/>
      <c r="AM284" s="45"/>
      <c r="AN284" s="45"/>
      <c r="AO284" s="45"/>
      <c r="AP284" s="8"/>
      <c r="AQ284" s="9"/>
    </row>
    <row r="285" spans="1:43" ht="11.25">
      <c r="A285" s="1">
        <v>192</v>
      </c>
      <c r="B285" s="2">
        <v>2021</v>
      </c>
      <c r="C285" s="2">
        <v>10</v>
      </c>
      <c r="D285" s="2" t="s">
        <v>44</v>
      </c>
      <c r="E285" s="12">
        <v>340.90909090909093</v>
      </c>
      <c r="F285" s="8">
        <v>7.307007764585035</v>
      </c>
      <c r="G285" s="8">
        <v>0</v>
      </c>
      <c r="H285" s="12">
        <v>59.78802083333337</v>
      </c>
      <c r="I285" s="8">
        <v>5.104056902002108</v>
      </c>
      <c r="J285" s="8">
        <v>5.528977871443625</v>
      </c>
      <c r="K285" s="8">
        <v>28.07</v>
      </c>
      <c r="L285" s="8">
        <v>7.919</v>
      </c>
      <c r="M285" s="8">
        <f t="shared" si="43"/>
        <v>17.9945</v>
      </c>
      <c r="N285" s="9">
        <v>2.4678171428571427</v>
      </c>
      <c r="O285" s="21"/>
      <c r="AJ285" s="12"/>
      <c r="AK285" s="45"/>
      <c r="AL285" s="45"/>
      <c r="AM285" s="45"/>
      <c r="AN285" s="45"/>
      <c r="AO285" s="45"/>
      <c r="AP285" s="8"/>
      <c r="AQ285" s="9"/>
    </row>
    <row r="286" spans="1:43" ht="11.25">
      <c r="A286" s="1">
        <v>193</v>
      </c>
      <c r="B286" s="2">
        <v>2021</v>
      </c>
      <c r="C286" s="2">
        <v>11</v>
      </c>
      <c r="D286" s="2" t="s">
        <v>44</v>
      </c>
      <c r="E286" s="12">
        <v>349.8795180722891</v>
      </c>
      <c r="F286" s="8">
        <v>7.645498044020546</v>
      </c>
      <c r="G286" s="8">
        <v>0</v>
      </c>
      <c r="H286" s="12">
        <v>57.10218750000002</v>
      </c>
      <c r="I286" s="8">
        <v>5.630927291886197</v>
      </c>
      <c r="J286" s="8">
        <v>6.771338250790305</v>
      </c>
      <c r="K286" s="8">
        <v>28.37</v>
      </c>
      <c r="L286" s="8">
        <v>8.06</v>
      </c>
      <c r="M286" s="8">
        <f t="shared" si="43"/>
        <v>18.215</v>
      </c>
      <c r="N286" s="9">
        <v>2.4980571428571428</v>
      </c>
      <c r="O286" s="21"/>
      <c r="AJ286" s="12"/>
      <c r="AK286" s="45"/>
      <c r="AL286" s="45"/>
      <c r="AM286" s="45"/>
      <c r="AN286" s="45"/>
      <c r="AO286" s="45"/>
      <c r="AP286" s="8"/>
      <c r="AQ286" s="9"/>
    </row>
    <row r="287" spans="1:43" ht="11.25">
      <c r="A287" s="1">
        <v>194</v>
      </c>
      <c r="B287" s="2">
        <v>2021</v>
      </c>
      <c r="C287" s="2">
        <v>12</v>
      </c>
      <c r="D287" s="2" t="s">
        <v>44</v>
      </c>
      <c r="E287" s="12">
        <v>358.3732057416268</v>
      </c>
      <c r="F287" s="8">
        <v>7.965999025782831</v>
      </c>
      <c r="G287" s="8">
        <v>0</v>
      </c>
      <c r="H287" s="12">
        <v>58.08583333333335</v>
      </c>
      <c r="I287" s="8">
        <v>5.630927291886197</v>
      </c>
      <c r="J287" s="8">
        <v>6.391991570073762</v>
      </c>
      <c r="K287" s="8">
        <v>28.07</v>
      </c>
      <c r="L287" s="8">
        <v>9.12</v>
      </c>
      <c r="M287" s="8">
        <f t="shared" si="43"/>
        <v>18.595</v>
      </c>
      <c r="N287" s="9">
        <v>2.5501714285714283</v>
      </c>
      <c r="O287" s="21"/>
      <c r="AJ287" s="12"/>
      <c r="AK287" s="45"/>
      <c r="AL287" s="45"/>
      <c r="AM287" s="45"/>
      <c r="AN287" s="45"/>
      <c r="AO287" s="45"/>
      <c r="AP287" s="8"/>
      <c r="AQ287" s="9"/>
    </row>
    <row r="288" spans="1:43" ht="11.25">
      <c r="A288" s="1">
        <v>195</v>
      </c>
      <c r="B288" s="2">
        <v>2021</v>
      </c>
      <c r="C288" s="2">
        <v>13</v>
      </c>
      <c r="D288" s="2" t="s">
        <v>44</v>
      </c>
      <c r="E288" s="12">
        <v>356.9377990430622</v>
      </c>
      <c r="F288" s="8">
        <v>7.911835360478905</v>
      </c>
      <c r="G288" s="8">
        <v>0</v>
      </c>
      <c r="H288" s="12">
        <v>55.43895833333332</v>
      </c>
      <c r="I288" s="8">
        <v>6.892781875658588</v>
      </c>
      <c r="J288" s="8">
        <v>6.576923076923077</v>
      </c>
      <c r="K288" s="8">
        <v>28.36</v>
      </c>
      <c r="L288" s="8">
        <v>9.26</v>
      </c>
      <c r="M288" s="8">
        <f t="shared" si="43"/>
        <v>18.81</v>
      </c>
      <c r="N288" s="9">
        <v>2.5796571428571426</v>
      </c>
      <c r="O288" s="21"/>
      <c r="AJ288" s="12"/>
      <c r="AK288" s="45"/>
      <c r="AL288" s="45"/>
      <c r="AM288" s="45"/>
      <c r="AN288" s="45"/>
      <c r="AO288" s="45"/>
      <c r="AP288" s="8"/>
      <c r="AQ288" s="9"/>
    </row>
    <row r="289" spans="1:43" ht="11.25">
      <c r="A289" s="1">
        <v>196</v>
      </c>
      <c r="B289" s="2">
        <v>2021</v>
      </c>
      <c r="C289" s="2">
        <v>14</v>
      </c>
      <c r="D289" s="2" t="s">
        <v>44</v>
      </c>
      <c r="E289" s="12">
        <v>355.2631578947369</v>
      </c>
      <c r="F289" s="8">
        <v>7.848644417624321</v>
      </c>
      <c r="G289" s="8">
        <v>0</v>
      </c>
      <c r="H289" s="12">
        <v>56.53458333333334</v>
      </c>
      <c r="I289" s="8">
        <v>6.892781875658588</v>
      </c>
      <c r="J289" s="8">
        <v>7.259747102212856</v>
      </c>
      <c r="K289" s="8">
        <v>29.2</v>
      </c>
      <c r="L289" s="8">
        <v>8.7</v>
      </c>
      <c r="M289" s="8">
        <f t="shared" si="43"/>
        <v>18.95</v>
      </c>
      <c r="N289" s="9">
        <v>2.5988571428571428</v>
      </c>
      <c r="O289" s="21"/>
      <c r="AJ289" s="12"/>
      <c r="AK289" s="45"/>
      <c r="AL289" s="45"/>
      <c r="AM289" s="45"/>
      <c r="AN289" s="45"/>
      <c r="AO289" s="45"/>
      <c r="AP289" s="8"/>
      <c r="AQ289" s="9"/>
    </row>
    <row r="290" spans="1:43" ht="11.25">
      <c r="A290" s="1">
        <v>197</v>
      </c>
      <c r="B290" s="2">
        <v>2021</v>
      </c>
      <c r="C290" s="2">
        <v>15</v>
      </c>
      <c r="D290" s="2" t="s">
        <v>44</v>
      </c>
      <c r="E290" s="12">
        <v>344.97607655502395</v>
      </c>
      <c r="F290" s="8">
        <v>7.460471482946165</v>
      </c>
      <c r="G290" s="8">
        <v>0</v>
      </c>
      <c r="H290" s="12">
        <v>51.71281249999999</v>
      </c>
      <c r="I290" s="8">
        <v>8.576132771338251</v>
      </c>
      <c r="J290" s="8">
        <v>7.885669125395153</v>
      </c>
      <c r="K290" s="21">
        <v>30.96</v>
      </c>
      <c r="L290" s="21">
        <v>10.7</v>
      </c>
      <c r="M290" s="8">
        <f t="shared" si="43"/>
        <v>20.83</v>
      </c>
      <c r="N290" s="9">
        <v>2.8566857142857143</v>
      </c>
      <c r="O290" s="21"/>
      <c r="AJ290" s="12"/>
      <c r="AK290" s="45"/>
      <c r="AL290" s="45"/>
      <c r="AM290" s="45"/>
      <c r="AN290" s="45"/>
      <c r="AO290" s="45"/>
      <c r="AP290" s="8"/>
      <c r="AQ290" s="9"/>
    </row>
    <row r="291" spans="1:43" ht="11.25">
      <c r="A291" s="1">
        <v>198</v>
      </c>
      <c r="B291" s="2">
        <v>2021</v>
      </c>
      <c r="C291" s="2">
        <v>16</v>
      </c>
      <c r="D291" s="2" t="s">
        <v>44</v>
      </c>
      <c r="E291" s="12">
        <v>328.2296650717704</v>
      </c>
      <c r="F291" s="8">
        <v>6.828562054400332</v>
      </c>
      <c r="G291" s="8">
        <v>0</v>
      </c>
      <c r="H291" s="12">
        <v>63.391041666666645</v>
      </c>
      <c r="I291" s="8">
        <v>6.682033719704953</v>
      </c>
      <c r="J291" s="8">
        <v>8.15595363540569</v>
      </c>
      <c r="K291" s="8">
        <v>30.3</v>
      </c>
      <c r="L291" s="8">
        <v>12.5</v>
      </c>
      <c r="M291" s="8">
        <f t="shared" si="43"/>
        <v>21.4</v>
      </c>
      <c r="N291" s="9">
        <v>2.9348571428571426</v>
      </c>
      <c r="O291" s="21"/>
      <c r="AJ291" s="12"/>
      <c r="AK291" s="45"/>
      <c r="AL291" s="45"/>
      <c r="AM291" s="45"/>
      <c r="AN291" s="45"/>
      <c r="AO291" s="45"/>
      <c r="AP291" s="8"/>
      <c r="AQ291" s="9"/>
    </row>
    <row r="292" spans="1:43" ht="11.25">
      <c r="A292" s="1">
        <v>199</v>
      </c>
      <c r="B292" s="2">
        <v>2021</v>
      </c>
      <c r="C292" s="2">
        <v>17</v>
      </c>
      <c r="D292" s="2" t="s">
        <v>44</v>
      </c>
      <c r="E292" s="12">
        <v>298.32535885167465</v>
      </c>
      <c r="F292" s="8">
        <v>5.700152360568481</v>
      </c>
      <c r="G292" s="8">
        <v>0</v>
      </c>
      <c r="H292" s="12">
        <v>66.47302083333334</v>
      </c>
      <c r="I292" s="8">
        <v>9.5231822971549</v>
      </c>
      <c r="J292" s="8">
        <v>8.710748155953635</v>
      </c>
      <c r="K292" s="8">
        <v>29.43</v>
      </c>
      <c r="L292" s="8">
        <v>15.14</v>
      </c>
      <c r="M292" s="8">
        <f t="shared" si="43"/>
        <v>22.285</v>
      </c>
      <c r="N292" s="9">
        <v>3.0562285714285715</v>
      </c>
      <c r="O292" s="21"/>
      <c r="AJ292" s="12"/>
      <c r="AK292" s="45"/>
      <c r="AL292" s="45"/>
      <c r="AM292" s="45"/>
      <c r="AN292" s="45"/>
      <c r="AO292" s="45"/>
      <c r="AP292" s="8"/>
      <c r="AQ292" s="9"/>
    </row>
    <row r="293" spans="1:43" ht="11.25">
      <c r="A293" s="1">
        <v>200</v>
      </c>
      <c r="B293" s="2">
        <v>2021</v>
      </c>
      <c r="C293" s="2">
        <v>18</v>
      </c>
      <c r="D293" s="2" t="s">
        <v>44</v>
      </c>
      <c r="E293" s="12">
        <v>367.22488038277515</v>
      </c>
      <c r="F293" s="8">
        <v>8.300008295157062</v>
      </c>
      <c r="G293" s="8">
        <v>0</v>
      </c>
      <c r="H293" s="12">
        <v>46.09364583333336</v>
      </c>
      <c r="I293" s="8">
        <v>7.734457323498419</v>
      </c>
      <c r="J293" s="8">
        <v>8.340885142255004</v>
      </c>
      <c r="K293" s="8">
        <v>26.16</v>
      </c>
      <c r="L293" s="8">
        <v>12.9</v>
      </c>
      <c r="M293" s="8">
        <f t="shared" si="43"/>
        <v>19.53</v>
      </c>
      <c r="N293" s="9">
        <v>2.6784000000000003</v>
      </c>
      <c r="O293" s="21"/>
      <c r="AJ293" s="12"/>
      <c r="AK293" s="45"/>
      <c r="AL293" s="45"/>
      <c r="AM293" s="45"/>
      <c r="AN293" s="45"/>
      <c r="AO293" s="45"/>
      <c r="AP293" s="8"/>
      <c r="AQ293" s="9"/>
    </row>
    <row r="294" spans="1:43" ht="11.25">
      <c r="A294" s="1">
        <v>201</v>
      </c>
      <c r="B294" s="2">
        <v>2021</v>
      </c>
      <c r="C294" s="2">
        <v>19</v>
      </c>
      <c r="D294" s="2" t="s">
        <v>44</v>
      </c>
      <c r="E294" s="12">
        <v>398.32535885167465</v>
      </c>
      <c r="F294" s="8">
        <v>9.473554376742182</v>
      </c>
      <c r="G294" s="8">
        <v>0</v>
      </c>
      <c r="H294" s="12">
        <v>47.15385416666666</v>
      </c>
      <c r="I294" s="8">
        <v>6.472602739726027</v>
      </c>
      <c r="J294" s="8">
        <v>6.1264488935721815</v>
      </c>
      <c r="K294" s="8">
        <v>19.83</v>
      </c>
      <c r="L294" s="8">
        <v>5.768</v>
      </c>
      <c r="M294" s="8">
        <f t="shared" si="43"/>
        <v>12.799</v>
      </c>
      <c r="N294" s="9">
        <v>1.7552914285714287</v>
      </c>
      <c r="O294" s="21"/>
      <c r="AJ294" s="12"/>
      <c r="AK294" s="45"/>
      <c r="AL294" s="45"/>
      <c r="AM294" s="45"/>
      <c r="AN294" s="45"/>
      <c r="AO294" s="45"/>
      <c r="AP294" s="8"/>
      <c r="AQ294" s="9"/>
    </row>
    <row r="295" spans="1:43" ht="11.25">
      <c r="A295" s="1">
        <v>202</v>
      </c>
      <c r="B295" s="2">
        <v>2021</v>
      </c>
      <c r="C295" s="2">
        <v>20</v>
      </c>
      <c r="D295" s="2" t="s">
        <v>44</v>
      </c>
      <c r="E295" s="12">
        <v>355.0239234449761</v>
      </c>
      <c r="F295" s="8">
        <v>7.839617140073666</v>
      </c>
      <c r="G295" s="8">
        <v>0</v>
      </c>
      <c r="H295" s="12">
        <v>57.08072916666668</v>
      </c>
      <c r="I295" s="8">
        <v>9.313751317175974</v>
      </c>
      <c r="J295" s="8">
        <v>8.649104320337198</v>
      </c>
      <c r="K295" s="8">
        <v>23.09</v>
      </c>
      <c r="L295" s="8">
        <v>1.047</v>
      </c>
      <c r="M295" s="8">
        <f t="shared" si="43"/>
        <v>12.0685</v>
      </c>
      <c r="N295" s="9">
        <v>1.6551085714285716</v>
      </c>
      <c r="O295" s="21"/>
      <c r="AJ295" s="12"/>
      <c r="AK295" s="45"/>
      <c r="AL295" s="45"/>
      <c r="AM295" s="45"/>
      <c r="AN295" s="45"/>
      <c r="AO295" s="45"/>
      <c r="AP295" s="8"/>
      <c r="AQ295" s="9"/>
    </row>
    <row r="296" spans="1:43" ht="11.25">
      <c r="A296" s="1">
        <v>203</v>
      </c>
      <c r="B296" s="2">
        <v>2021</v>
      </c>
      <c r="C296" s="2">
        <v>21</v>
      </c>
      <c r="D296" s="2" t="s">
        <v>44</v>
      </c>
      <c r="E296" s="12">
        <v>352.15311004784695</v>
      </c>
      <c r="F296" s="8">
        <v>7.731289809465809</v>
      </c>
      <c r="G296" s="8">
        <v>0</v>
      </c>
      <c r="H296" s="12">
        <v>54.06322916666668</v>
      </c>
      <c r="I296" s="20">
        <v>5.314805057955743</v>
      </c>
      <c r="J296" s="8">
        <v>4.243940990516333</v>
      </c>
      <c r="K296" s="8">
        <v>26.11</v>
      </c>
      <c r="L296" s="8">
        <v>5.332</v>
      </c>
      <c r="M296" s="8">
        <f t="shared" si="43"/>
        <v>15.721</v>
      </c>
      <c r="N296" s="9">
        <v>2.1560228571428572</v>
      </c>
      <c r="O296" s="21"/>
      <c r="AJ296" s="12"/>
      <c r="AK296" s="45"/>
      <c r="AL296" s="45"/>
      <c r="AM296" s="45"/>
      <c r="AN296" s="45"/>
      <c r="AO296" s="45"/>
      <c r="AP296" s="8"/>
      <c r="AQ296" s="9"/>
    </row>
    <row r="297" spans="1:43" ht="11.25">
      <c r="A297" s="1">
        <v>204</v>
      </c>
      <c r="B297" s="2">
        <v>2021</v>
      </c>
      <c r="C297" s="2">
        <v>22</v>
      </c>
      <c r="D297" s="2" t="s">
        <v>44</v>
      </c>
      <c r="E297" s="12">
        <v>387.0813397129187</v>
      </c>
      <c r="F297" s="8">
        <v>9.049272331861408</v>
      </c>
      <c r="G297" s="8">
        <v>0</v>
      </c>
      <c r="H297" s="12">
        <v>54.132187500000015</v>
      </c>
      <c r="I297" s="8">
        <v>6.051106427818757</v>
      </c>
      <c r="J297" s="8">
        <v>6.017386722866175</v>
      </c>
      <c r="K297" s="8">
        <v>28.66</v>
      </c>
      <c r="L297" s="8">
        <v>5.338</v>
      </c>
      <c r="M297" s="8">
        <f t="shared" si="43"/>
        <v>16.999</v>
      </c>
      <c r="N297" s="9">
        <v>2.331291428571429</v>
      </c>
      <c r="O297" s="21"/>
      <c r="AJ297" s="12"/>
      <c r="AK297" s="45"/>
      <c r="AL297" s="45"/>
      <c r="AM297" s="45"/>
      <c r="AN297" s="45"/>
      <c r="AO297" s="45"/>
      <c r="AP297" s="8"/>
      <c r="AQ297" s="9"/>
    </row>
    <row r="298" spans="1:43" ht="11.25">
      <c r="A298" s="1">
        <v>205</v>
      </c>
      <c r="B298" s="2">
        <v>2021</v>
      </c>
      <c r="C298" s="2">
        <v>23</v>
      </c>
      <c r="D298" s="2" t="s">
        <v>44</v>
      </c>
      <c r="E298" s="12">
        <v>392.3444976076555</v>
      </c>
      <c r="F298" s="8">
        <v>9.247872437975813</v>
      </c>
      <c r="G298" s="8">
        <v>0</v>
      </c>
      <c r="H298" s="12">
        <v>55.56343749999999</v>
      </c>
      <c r="I298" s="8">
        <v>5.630927291886197</v>
      </c>
      <c r="J298" s="8">
        <v>5.604847207586934</v>
      </c>
      <c r="K298" s="8">
        <v>28.12</v>
      </c>
      <c r="L298" s="8">
        <v>5.715</v>
      </c>
      <c r="M298" s="8">
        <f t="shared" si="43"/>
        <v>16.9175</v>
      </c>
      <c r="N298" s="9">
        <v>2.320114285714286</v>
      </c>
      <c r="O298" s="21"/>
      <c r="AJ298" s="12"/>
      <c r="AK298" s="45"/>
      <c r="AL298" s="45"/>
      <c r="AM298" s="45"/>
      <c r="AN298" s="45"/>
      <c r="AO298" s="45"/>
      <c r="AP298" s="8"/>
      <c r="AQ298" s="9"/>
    </row>
    <row r="299" spans="1:43" ht="11.25">
      <c r="A299" s="1">
        <v>206</v>
      </c>
      <c r="B299" s="2">
        <v>2021</v>
      </c>
      <c r="C299" s="2">
        <v>24</v>
      </c>
      <c r="D299" s="2" t="s">
        <v>44</v>
      </c>
      <c r="E299" s="12">
        <v>392.3444976076555</v>
      </c>
      <c r="F299" s="8">
        <v>9.247872437975813</v>
      </c>
      <c r="G299" s="8">
        <v>0</v>
      </c>
      <c r="H299" s="12">
        <v>52.11448</v>
      </c>
      <c r="I299" s="8">
        <v>6.261854583772392</v>
      </c>
      <c r="J299" s="8">
        <v>6.728661749209695</v>
      </c>
      <c r="K299" s="8">
        <v>28.66</v>
      </c>
      <c r="L299" s="8">
        <v>7.009</v>
      </c>
      <c r="M299" s="8">
        <f t="shared" si="43"/>
        <v>17.8345</v>
      </c>
      <c r="N299" s="9">
        <v>2.4458742857142854</v>
      </c>
      <c r="O299" s="21"/>
      <c r="AJ299" s="12"/>
      <c r="AK299" s="45"/>
      <c r="AL299" s="45"/>
      <c r="AM299" s="45"/>
      <c r="AN299" s="45"/>
      <c r="AO299" s="45"/>
      <c r="AP299" s="8"/>
      <c r="AQ299" s="9"/>
    </row>
    <row r="300" spans="1:43" ht="11.25">
      <c r="A300" s="1">
        <v>207</v>
      </c>
      <c r="B300" s="2">
        <v>2021</v>
      </c>
      <c r="C300" s="2">
        <v>25</v>
      </c>
      <c r="D300" s="2" t="s">
        <v>44</v>
      </c>
      <c r="E300" s="12">
        <v>390.6698564593301</v>
      </c>
      <c r="F300" s="8">
        <v>9.184681495121227</v>
      </c>
      <c r="G300" s="8">
        <v>0</v>
      </c>
      <c r="H300" s="12">
        <v>53.01344</v>
      </c>
      <c r="I300" s="8">
        <v>7.629083245521602</v>
      </c>
      <c r="J300" s="8">
        <v>7.236037934668071</v>
      </c>
      <c r="K300" s="8">
        <v>28.99</v>
      </c>
      <c r="L300" s="8">
        <v>7.488</v>
      </c>
      <c r="M300" s="8">
        <f t="shared" si="43"/>
        <v>18.239</v>
      </c>
      <c r="N300" s="9">
        <v>2.5013485714285717</v>
      </c>
      <c r="O300" s="21"/>
      <c r="AJ300" s="12"/>
      <c r="AK300" s="45"/>
      <c r="AL300" s="45"/>
      <c r="AM300" s="45"/>
      <c r="AN300" s="45"/>
      <c r="AO300" s="45"/>
      <c r="AP300" s="8"/>
      <c r="AQ300" s="9"/>
    </row>
    <row r="301" spans="1:43" ht="11.25">
      <c r="A301" s="1">
        <v>208</v>
      </c>
      <c r="B301" s="2">
        <v>2021</v>
      </c>
      <c r="C301" s="2">
        <v>26</v>
      </c>
      <c r="D301" s="2" t="s">
        <v>44</v>
      </c>
      <c r="E301" s="12">
        <v>381.57894736842104</v>
      </c>
      <c r="F301" s="8">
        <v>8.8</v>
      </c>
      <c r="G301" s="8">
        <v>0</v>
      </c>
      <c r="H301" s="12">
        <v>41.470625</v>
      </c>
      <c r="I301" s="8">
        <v>7.314278187565859</v>
      </c>
      <c r="J301" s="8">
        <v>7.183877766069546</v>
      </c>
      <c r="K301" s="8">
        <v>31</v>
      </c>
      <c r="L301" s="20">
        <v>8.3</v>
      </c>
      <c r="M301" s="8">
        <f t="shared" si="43"/>
        <v>19.65</v>
      </c>
      <c r="N301" s="9">
        <v>2.69</v>
      </c>
      <c r="O301" s="21"/>
      <c r="AJ301" s="12"/>
      <c r="AK301" s="45"/>
      <c r="AL301" s="45"/>
      <c r="AM301" s="45"/>
      <c r="AN301" s="45"/>
      <c r="AO301" s="45"/>
      <c r="AP301" s="8"/>
      <c r="AQ301" s="9"/>
    </row>
    <row r="302" spans="1:43" ht="11.25">
      <c r="A302" s="1">
        <v>209</v>
      </c>
      <c r="B302" s="2">
        <v>2021</v>
      </c>
      <c r="C302" s="2">
        <v>27</v>
      </c>
      <c r="D302" s="2" t="s">
        <v>44</v>
      </c>
      <c r="E302" s="12">
        <v>347.3684210526316</v>
      </c>
      <c r="F302" s="8">
        <v>7.6</v>
      </c>
      <c r="G302" s="8">
        <v>14.7</v>
      </c>
      <c r="H302" s="12">
        <v>55.72614583333333</v>
      </c>
      <c r="I302" s="8">
        <v>9.944678609062171</v>
      </c>
      <c r="J302" s="8">
        <v>9.94836670179136</v>
      </c>
      <c r="K302" s="8">
        <v>31.9</v>
      </c>
      <c r="L302" s="8">
        <v>12.5</v>
      </c>
      <c r="M302" s="8">
        <f t="shared" si="43"/>
        <v>22.2</v>
      </c>
      <c r="N302" s="9">
        <v>3.0445714285714285</v>
      </c>
      <c r="O302" s="21"/>
      <c r="AJ302" s="12"/>
      <c r="AK302" s="45"/>
      <c r="AL302" s="45"/>
      <c r="AM302" s="45"/>
      <c r="AN302" s="45"/>
      <c r="AO302" s="45"/>
      <c r="AP302" s="8"/>
      <c r="AQ302" s="9"/>
    </row>
    <row r="303" spans="1:43" ht="11.25">
      <c r="A303" s="1">
        <v>210</v>
      </c>
      <c r="B303" s="2">
        <v>2021</v>
      </c>
      <c r="C303" s="2">
        <v>28</v>
      </c>
      <c r="D303" s="2" t="s">
        <v>44</v>
      </c>
      <c r="E303" s="12">
        <v>43.3732057416268</v>
      </c>
      <c r="F303" s="8">
        <v>0</v>
      </c>
      <c r="G303" s="8">
        <v>8.6</v>
      </c>
      <c r="H303" s="12">
        <v>93.84479166666671</v>
      </c>
      <c r="I303" s="8">
        <v>8.576132771338251</v>
      </c>
      <c r="J303" s="8">
        <v>7.601159114857745</v>
      </c>
      <c r="K303" s="8">
        <v>19.59</v>
      </c>
      <c r="L303" s="8">
        <v>9.02</v>
      </c>
      <c r="M303" s="8">
        <f t="shared" si="43"/>
        <v>14.305</v>
      </c>
      <c r="N303" s="9">
        <v>1.9618285714285717</v>
      </c>
      <c r="O303" s="21"/>
      <c r="AJ303" s="12"/>
      <c r="AK303" s="45"/>
      <c r="AL303" s="45"/>
      <c r="AM303" s="45"/>
      <c r="AN303" s="45"/>
      <c r="AO303" s="45"/>
      <c r="AP303" s="8"/>
      <c r="AQ303" s="9"/>
    </row>
    <row r="304" spans="1:43" ht="11.25">
      <c r="A304" s="1">
        <v>211</v>
      </c>
      <c r="B304" s="2">
        <v>2021</v>
      </c>
      <c r="C304" s="2">
        <v>29</v>
      </c>
      <c r="D304" s="2" t="s">
        <v>44</v>
      </c>
      <c r="E304" s="12">
        <v>448.80382775119625</v>
      </c>
      <c r="F304" s="8">
        <v>11.378309939930345</v>
      </c>
      <c r="G304" s="8">
        <v>0</v>
      </c>
      <c r="H304" s="12">
        <v>61.68347368421052</v>
      </c>
      <c r="I304" s="8">
        <v>7.208904109589041</v>
      </c>
      <c r="J304" s="8">
        <v>8.582718651211803</v>
      </c>
      <c r="K304" s="8">
        <v>14.95</v>
      </c>
      <c r="L304" s="8">
        <v>3.908</v>
      </c>
      <c r="M304" s="8">
        <f t="shared" si="43"/>
        <v>9.429</v>
      </c>
      <c r="N304" s="9">
        <v>1.2931200000000003</v>
      </c>
      <c r="O304" s="21"/>
      <c r="AJ304" s="12"/>
      <c r="AK304" s="45"/>
      <c r="AL304" s="45"/>
      <c r="AM304" s="45"/>
      <c r="AN304" s="45"/>
      <c r="AO304" s="45"/>
      <c r="AP304" s="8"/>
      <c r="AQ304" s="9"/>
    </row>
    <row r="305" spans="1:43" ht="11.25">
      <c r="A305" s="1">
        <v>212</v>
      </c>
      <c r="B305" s="2">
        <v>2021</v>
      </c>
      <c r="C305" s="2">
        <v>30</v>
      </c>
      <c r="D305" s="2" t="s">
        <v>44</v>
      </c>
      <c r="E305" s="12">
        <v>419.1387559808613</v>
      </c>
      <c r="F305" s="8">
        <v>10.258927523649149</v>
      </c>
      <c r="G305" s="8">
        <v>0</v>
      </c>
      <c r="H305" s="12">
        <v>65.33635416666667</v>
      </c>
      <c r="I305" s="8">
        <v>8.472075869336145</v>
      </c>
      <c r="J305" s="8">
        <v>10.839831401475237</v>
      </c>
      <c r="K305" s="8">
        <v>18.54</v>
      </c>
      <c r="L305" s="8">
        <v>1.814</v>
      </c>
      <c r="M305" s="8">
        <f t="shared" si="43"/>
        <v>10.177</v>
      </c>
      <c r="N305" s="9">
        <v>1.3957028571428571</v>
      </c>
      <c r="O305" s="21"/>
      <c r="AJ305" s="12"/>
      <c r="AK305" s="45"/>
      <c r="AL305" s="45"/>
      <c r="AM305" s="45"/>
      <c r="AN305" s="45"/>
      <c r="AO305" s="45"/>
      <c r="AP305" s="8"/>
      <c r="AQ305" s="9"/>
    </row>
    <row r="306" spans="1:43" ht="11.25">
      <c r="A306" s="1">
        <v>213</v>
      </c>
      <c r="B306" s="2">
        <v>2021</v>
      </c>
      <c r="C306" s="2">
        <v>31</v>
      </c>
      <c r="D306" s="2" t="s">
        <v>44</v>
      </c>
      <c r="E306" s="12">
        <v>383.01435406698573</v>
      </c>
      <c r="F306" s="8">
        <v>8.895808613500279</v>
      </c>
      <c r="G306" s="8">
        <v>0</v>
      </c>
      <c r="H306" s="12">
        <v>65.63042</v>
      </c>
      <c r="I306" s="8">
        <v>8.261327713382508</v>
      </c>
      <c r="J306" s="8">
        <v>8.98577449947313</v>
      </c>
      <c r="K306" s="8">
        <v>22.52</v>
      </c>
      <c r="L306" s="8">
        <v>4.327</v>
      </c>
      <c r="M306" s="8">
        <f t="shared" si="43"/>
        <v>13.4235</v>
      </c>
      <c r="N306" s="9">
        <v>1.840937142857143</v>
      </c>
      <c r="O306" s="21"/>
      <c r="AJ306" s="12"/>
      <c r="AK306" s="45"/>
      <c r="AL306" s="45"/>
      <c r="AM306" s="45"/>
      <c r="AN306" s="45"/>
      <c r="AO306" s="45"/>
      <c r="AP306" s="8"/>
      <c r="AQ306" s="9"/>
    </row>
    <row r="307" spans="1:42" ht="11.25">
      <c r="A307" s="1" t="s">
        <v>0</v>
      </c>
      <c r="B307" s="2" t="s">
        <v>0</v>
      </c>
      <c r="C307" s="2" t="s">
        <v>0</v>
      </c>
      <c r="D307" s="2" t="s">
        <v>0</v>
      </c>
      <c r="E307" s="11" t="s">
        <v>0</v>
      </c>
      <c r="F307" s="3" t="s">
        <v>0</v>
      </c>
      <c r="G307" s="3" t="s">
        <v>0</v>
      </c>
      <c r="H307" s="11" t="s">
        <v>0</v>
      </c>
      <c r="I307" s="3" t="s">
        <v>0</v>
      </c>
      <c r="J307" s="3" t="s">
        <v>0</v>
      </c>
      <c r="K307" s="3" t="s">
        <v>0</v>
      </c>
      <c r="L307" s="3" t="s">
        <v>0</v>
      </c>
      <c r="M307" s="3" t="s">
        <v>0</v>
      </c>
      <c r="N307" s="4" t="s">
        <v>0</v>
      </c>
      <c r="O307" s="32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11"/>
      <c r="AK307" s="45"/>
      <c r="AL307" s="45"/>
      <c r="AM307" s="45"/>
      <c r="AN307" s="45"/>
      <c r="AO307" s="45"/>
      <c r="AP307" s="3"/>
    </row>
    <row r="308" spans="1:14" ht="11.25">
      <c r="A308" s="1" t="s">
        <v>32</v>
      </c>
      <c r="E308" s="16">
        <f aca="true" t="shared" si="44" ref="E308:N308">AVERAGE(E276:E306)</f>
        <v>352.48338003968337</v>
      </c>
      <c r="F308" s="16">
        <f t="shared" si="44"/>
        <v>7.870365773531647</v>
      </c>
      <c r="G308" s="16">
        <f t="shared" si="44"/>
        <v>0.7516129032258063</v>
      </c>
      <c r="H308" s="16">
        <f t="shared" si="44"/>
        <v>60.99069009196377</v>
      </c>
      <c r="I308" s="16">
        <f t="shared" si="44"/>
        <v>7.0524499891226755</v>
      </c>
      <c r="J308" s="16">
        <f t="shared" si="44"/>
        <v>6.959184970597233</v>
      </c>
      <c r="K308" s="16">
        <f t="shared" si="44"/>
        <v>26.179032258064513</v>
      </c>
      <c r="L308" s="16">
        <f t="shared" si="44"/>
        <v>7.763548387096773</v>
      </c>
      <c r="M308" s="16">
        <f t="shared" si="44"/>
        <v>16.971290322580643</v>
      </c>
      <c r="N308" s="16">
        <f t="shared" si="44"/>
        <v>2.3273087557603684</v>
      </c>
    </row>
    <row r="309" spans="1:14" ht="11.25">
      <c r="A309" s="1" t="s">
        <v>33</v>
      </c>
      <c r="E309" s="12">
        <f aca="true" t="shared" si="45" ref="E309:N309">SUM(E276:E306)</f>
        <v>10926.984781230185</v>
      </c>
      <c r="F309" s="8">
        <f t="shared" si="45"/>
        <v>243.98133897948105</v>
      </c>
      <c r="G309" s="8">
        <f t="shared" si="45"/>
        <v>23.299999999999997</v>
      </c>
      <c r="H309" s="12">
        <f t="shared" si="45"/>
        <v>1890.7113928508768</v>
      </c>
      <c r="I309" s="8">
        <f t="shared" si="45"/>
        <v>218.62594966280295</v>
      </c>
      <c r="J309" s="8">
        <f t="shared" si="45"/>
        <v>215.73473408851424</v>
      </c>
      <c r="K309" s="8">
        <f t="shared" si="45"/>
        <v>811.55</v>
      </c>
      <c r="L309" s="8">
        <f t="shared" si="45"/>
        <v>240.67</v>
      </c>
      <c r="M309" s="8">
        <f t="shared" si="45"/>
        <v>526.1099999999999</v>
      </c>
      <c r="N309" s="9">
        <f t="shared" si="45"/>
        <v>72.14657142857142</v>
      </c>
    </row>
    <row r="310" spans="1:14" ht="11.25">
      <c r="A310" s="1" t="s">
        <v>34</v>
      </c>
      <c r="E310" s="12">
        <f aca="true" t="shared" si="46" ref="E310:N310">STDEVP(E276:E306)</f>
        <v>63.999931698910956</v>
      </c>
      <c r="F310" s="8">
        <f t="shared" si="46"/>
        <v>1.8325775881282635</v>
      </c>
      <c r="G310" s="8">
        <f t="shared" si="46"/>
        <v>2.965051375036814</v>
      </c>
      <c r="H310" s="12">
        <f t="shared" si="46"/>
        <v>9.95798496445105</v>
      </c>
      <c r="I310" s="8">
        <f t="shared" si="46"/>
        <v>1.3268555535000408</v>
      </c>
      <c r="J310" s="8">
        <f t="shared" si="46"/>
        <v>1.5578869383358103</v>
      </c>
      <c r="K310" s="8">
        <f t="shared" si="46"/>
        <v>3.8744359463262734</v>
      </c>
      <c r="L310" s="8">
        <f t="shared" si="46"/>
        <v>3.1749690558686146</v>
      </c>
      <c r="M310" s="8">
        <f t="shared" si="46"/>
        <v>3.115447474135932</v>
      </c>
      <c r="N310" s="9">
        <f t="shared" si="46"/>
        <v>0.42713153444231156</v>
      </c>
    </row>
    <row r="311" spans="1:14" ht="11.25">
      <c r="A311" s="1" t="s">
        <v>35</v>
      </c>
      <c r="E311" s="12">
        <f aca="true" t="shared" si="47" ref="E311:N311">VARP(E276:E306)</f>
        <v>4095.991257465267</v>
      </c>
      <c r="F311" s="8">
        <f t="shared" si="47"/>
        <v>3.3583406165100036</v>
      </c>
      <c r="G311" s="8">
        <f t="shared" si="47"/>
        <v>8.7915296566077</v>
      </c>
      <c r="H311" s="12">
        <f t="shared" si="47"/>
        <v>99.1614645522332</v>
      </c>
      <c r="I311" s="8">
        <f t="shared" si="47"/>
        <v>1.7605456598538998</v>
      </c>
      <c r="J311" s="8">
        <f t="shared" si="47"/>
        <v>2.4270117126373245</v>
      </c>
      <c r="K311" s="8">
        <f t="shared" si="47"/>
        <v>15.011253902185166</v>
      </c>
      <c r="L311" s="8">
        <f t="shared" si="47"/>
        <v>10.08042850572324</v>
      </c>
      <c r="M311" s="8">
        <f t="shared" si="47"/>
        <v>9.706012964099958</v>
      </c>
      <c r="N311" s="9">
        <f t="shared" si="47"/>
        <v>0.18244134771504358</v>
      </c>
    </row>
    <row r="312" spans="1:14" ht="11.25">
      <c r="A312" s="1" t="s">
        <v>36</v>
      </c>
      <c r="E312" s="12">
        <f aca="true" t="shared" si="48" ref="E312:N312">MAX(E276:E306)</f>
        <v>448.80382775119625</v>
      </c>
      <c r="F312" s="8">
        <f t="shared" si="48"/>
        <v>11.378309939930345</v>
      </c>
      <c r="G312" s="8">
        <f t="shared" si="48"/>
        <v>14.7</v>
      </c>
      <c r="H312" s="12">
        <f t="shared" si="48"/>
        <v>93.84479166666671</v>
      </c>
      <c r="I312" s="8">
        <f t="shared" si="48"/>
        <v>9.944678609062171</v>
      </c>
      <c r="J312" s="8">
        <f t="shared" si="48"/>
        <v>10.839831401475237</v>
      </c>
      <c r="K312" s="8">
        <f t="shared" si="48"/>
        <v>31.9</v>
      </c>
      <c r="L312" s="8">
        <f t="shared" si="48"/>
        <v>15.14</v>
      </c>
      <c r="M312" s="8">
        <f t="shared" si="48"/>
        <v>22.285</v>
      </c>
      <c r="N312" s="9">
        <f t="shared" si="48"/>
        <v>3.0562285714285715</v>
      </c>
    </row>
    <row r="313" spans="1:14" ht="11.25">
      <c r="A313" s="1" t="s">
        <v>37</v>
      </c>
      <c r="E313" s="12">
        <f aca="true" t="shared" si="49" ref="E313:N313">MIN(E276:E306)</f>
        <v>43.3732057416268</v>
      </c>
      <c r="F313" s="8">
        <f t="shared" si="49"/>
        <v>0</v>
      </c>
      <c r="G313" s="8">
        <f t="shared" si="49"/>
        <v>0</v>
      </c>
      <c r="H313" s="12">
        <f t="shared" si="49"/>
        <v>41.470625</v>
      </c>
      <c r="I313" s="8">
        <f t="shared" si="49"/>
        <v>5.104056902002108</v>
      </c>
      <c r="J313" s="8">
        <f t="shared" si="49"/>
        <v>4.243940990516333</v>
      </c>
      <c r="K313" s="8">
        <f t="shared" si="49"/>
        <v>14.95</v>
      </c>
      <c r="L313" s="8">
        <f t="shared" si="49"/>
        <v>1.047</v>
      </c>
      <c r="M313" s="8">
        <f t="shared" si="49"/>
        <v>9.429</v>
      </c>
      <c r="N313" s="9">
        <f t="shared" si="49"/>
        <v>1.2931200000000003</v>
      </c>
    </row>
    <row r="314" spans="1:4" ht="11.25">
      <c r="A314" s="1" t="s">
        <v>45</v>
      </c>
      <c r="C314" s="19">
        <v>2</v>
      </c>
      <c r="D314" s="2" t="s">
        <v>13</v>
      </c>
    </row>
    <row r="315" ht="11.25">
      <c r="A315" s="1" t="s">
        <v>13</v>
      </c>
    </row>
    <row r="316" spans="1:42" ht="11.25">
      <c r="A316" s="1" t="s">
        <v>0</v>
      </c>
      <c r="B316" s="2" t="s">
        <v>0</v>
      </c>
      <c r="C316" s="2" t="s">
        <v>0</v>
      </c>
      <c r="D316" s="2" t="s">
        <v>0</v>
      </c>
      <c r="E316" s="11" t="s">
        <v>0</v>
      </c>
      <c r="F316" s="3" t="s">
        <v>0</v>
      </c>
      <c r="G316" s="3" t="s">
        <v>0</v>
      </c>
      <c r="H316" s="11" t="s">
        <v>0</v>
      </c>
      <c r="I316" s="3" t="s">
        <v>0</v>
      </c>
      <c r="J316" s="3" t="s">
        <v>0</v>
      </c>
      <c r="K316" s="3" t="s">
        <v>0</v>
      </c>
      <c r="L316" s="3" t="s">
        <v>0</v>
      </c>
      <c r="M316" s="3" t="s">
        <v>0</v>
      </c>
      <c r="N316" s="4" t="s">
        <v>0</v>
      </c>
      <c r="O316" s="32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11"/>
      <c r="AK316" s="45"/>
      <c r="AL316" s="45"/>
      <c r="AM316" s="45"/>
      <c r="AN316" s="45"/>
      <c r="AO316" s="45"/>
      <c r="AP316" s="3"/>
    </row>
    <row r="317" spans="1:42" ht="11.25">
      <c r="A317" s="1" t="s">
        <v>1</v>
      </c>
      <c r="B317" s="2" t="s">
        <v>2</v>
      </c>
      <c r="C317" s="2" t="s">
        <v>3</v>
      </c>
      <c r="D317" s="2" t="s">
        <v>4</v>
      </c>
      <c r="E317" s="11" t="s">
        <v>5</v>
      </c>
      <c r="F317" s="3" t="s">
        <v>6</v>
      </c>
      <c r="G317" s="3" t="s">
        <v>7</v>
      </c>
      <c r="H317" s="11" t="s">
        <v>8</v>
      </c>
      <c r="I317" s="3" t="s">
        <v>9</v>
      </c>
      <c r="J317" s="3" t="s">
        <v>10</v>
      </c>
      <c r="K317" s="3" t="s">
        <v>11</v>
      </c>
      <c r="L317" s="3" t="s">
        <v>11</v>
      </c>
      <c r="M317" s="3" t="s">
        <v>11</v>
      </c>
      <c r="N317" s="4" t="s">
        <v>12</v>
      </c>
      <c r="O317" s="32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11"/>
      <c r="AK317" s="45"/>
      <c r="AL317" s="45"/>
      <c r="AM317" s="45"/>
      <c r="AN317" s="45"/>
      <c r="AO317" s="45"/>
      <c r="AP317" s="3"/>
    </row>
    <row r="318" spans="5:42" ht="11.25">
      <c r="E318" s="11" t="s">
        <v>14</v>
      </c>
      <c r="F318" s="3" t="s">
        <v>15</v>
      </c>
      <c r="G318" s="3" t="s">
        <v>16</v>
      </c>
      <c r="H318" s="11" t="s">
        <v>17</v>
      </c>
      <c r="I318" s="3" t="s">
        <v>18</v>
      </c>
      <c r="J318" s="3" t="s">
        <v>19</v>
      </c>
      <c r="K318" s="3" t="s">
        <v>20</v>
      </c>
      <c r="L318" s="3" t="s">
        <v>21</v>
      </c>
      <c r="M318" s="3" t="s">
        <v>22</v>
      </c>
      <c r="N318" s="1" t="s">
        <v>23</v>
      </c>
      <c r="O318" s="32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11"/>
      <c r="AN318" s="45"/>
      <c r="AO318" s="45"/>
      <c r="AP318" s="3"/>
    </row>
    <row r="319" spans="5:42" ht="11.25">
      <c r="E319" s="11" t="s">
        <v>24</v>
      </c>
      <c r="F319" s="3" t="s">
        <v>25</v>
      </c>
      <c r="G319" s="3" t="s">
        <v>26</v>
      </c>
      <c r="H319" s="11" t="s">
        <v>27</v>
      </c>
      <c r="I319" s="3" t="s">
        <v>28</v>
      </c>
      <c r="J319" s="3" t="s">
        <v>29</v>
      </c>
      <c r="K319" s="3" t="s">
        <v>30</v>
      </c>
      <c r="L319" s="3" t="s">
        <v>30</v>
      </c>
      <c r="M319" s="3" t="s">
        <v>30</v>
      </c>
      <c r="O319" s="32"/>
      <c r="AJ319" s="11"/>
      <c r="AN319" s="45"/>
      <c r="AO319" s="45"/>
      <c r="AP319" s="3"/>
    </row>
    <row r="320" spans="1:42" ht="11.25">
      <c r="A320" s="1" t="s">
        <v>0</v>
      </c>
      <c r="B320" s="2" t="s">
        <v>0</v>
      </c>
      <c r="C320" s="2" t="s">
        <v>0</v>
      </c>
      <c r="D320" s="2" t="s">
        <v>0</v>
      </c>
      <c r="E320" s="11" t="s">
        <v>0</v>
      </c>
      <c r="F320" s="3" t="s">
        <v>0</v>
      </c>
      <c r="G320" s="3" t="s">
        <v>0</v>
      </c>
      <c r="H320" s="11" t="s">
        <v>0</v>
      </c>
      <c r="I320" s="3" t="s">
        <v>0</v>
      </c>
      <c r="J320" s="3" t="s">
        <v>0</v>
      </c>
      <c r="K320" s="3" t="s">
        <v>0</v>
      </c>
      <c r="L320" s="3" t="s">
        <v>0</v>
      </c>
      <c r="M320" s="3" t="s">
        <v>0</v>
      </c>
      <c r="N320" s="4" t="s">
        <v>0</v>
      </c>
      <c r="O320" s="32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11"/>
      <c r="AK320" s="45"/>
      <c r="AL320" s="45"/>
      <c r="AM320" s="45"/>
      <c r="AN320" s="45"/>
      <c r="AO320" s="45"/>
      <c r="AP320" s="3"/>
    </row>
    <row r="321" spans="1:37" ht="11.25">
      <c r="A321" s="1">
        <v>214</v>
      </c>
      <c r="B321" s="2">
        <v>2021</v>
      </c>
      <c r="C321" s="2">
        <v>1</v>
      </c>
      <c r="D321" s="2" t="s">
        <v>46</v>
      </c>
      <c r="E321" s="12">
        <v>396.8899521531101</v>
      </c>
      <c r="F321" s="8">
        <v>7.7</v>
      </c>
      <c r="G321" s="8">
        <v>0</v>
      </c>
      <c r="H321" s="12">
        <v>68.46292</v>
      </c>
      <c r="I321" s="8">
        <v>6.051106427818757</v>
      </c>
      <c r="J321" s="8">
        <v>6.429926238145417</v>
      </c>
      <c r="K321" s="8">
        <v>24.57</v>
      </c>
      <c r="L321" s="8">
        <v>6.338</v>
      </c>
      <c r="M321" s="8">
        <f aca="true" t="shared" si="50" ref="M321:M348">AVERAGE(K321:L321)</f>
        <v>15.454</v>
      </c>
      <c r="N321" s="9">
        <v>2.4505628571428573</v>
      </c>
      <c r="O321" s="21"/>
      <c r="AJ321" s="12"/>
      <c r="AK321" s="45"/>
    </row>
    <row r="322" spans="1:39" ht="11.25">
      <c r="A322" s="1">
        <v>215</v>
      </c>
      <c r="B322" s="2">
        <v>2021</v>
      </c>
      <c r="C322" s="2">
        <v>2</v>
      </c>
      <c r="D322" s="2" t="s">
        <v>46</v>
      </c>
      <c r="E322" s="12">
        <v>404.54545454545456</v>
      </c>
      <c r="F322" s="8">
        <v>7.9</v>
      </c>
      <c r="G322" s="8">
        <v>0</v>
      </c>
      <c r="H322" s="12">
        <v>71.02791666666667</v>
      </c>
      <c r="I322" s="8">
        <v>8.681506849315069</v>
      </c>
      <c r="J322" s="8">
        <v>5.969968387776606</v>
      </c>
      <c r="K322" s="8">
        <v>25</v>
      </c>
      <c r="L322" s="8">
        <v>9.2</v>
      </c>
      <c r="M322" s="8">
        <f t="shared" si="50"/>
        <v>17.1</v>
      </c>
      <c r="N322" s="9">
        <v>2.7115714285714287</v>
      </c>
      <c r="O322" s="21"/>
      <c r="AJ322" s="12"/>
      <c r="AK322" s="45"/>
      <c r="AL322" s="45"/>
      <c r="AM322" s="45"/>
    </row>
    <row r="323" spans="1:39" ht="11.25">
      <c r="A323" s="1">
        <v>216</v>
      </c>
      <c r="B323" s="2">
        <v>2021</v>
      </c>
      <c r="C323" s="2">
        <v>3</v>
      </c>
      <c r="D323" s="2" t="s">
        <v>46</v>
      </c>
      <c r="E323" s="12">
        <v>411.00478468899524</v>
      </c>
      <c r="F323" s="8">
        <v>8.1</v>
      </c>
      <c r="G323" s="8">
        <v>0</v>
      </c>
      <c r="H323" s="12">
        <v>67.52729166666667</v>
      </c>
      <c r="I323" s="8">
        <v>9.313751317175974</v>
      </c>
      <c r="J323" s="8">
        <v>10.0100105374078</v>
      </c>
      <c r="K323" s="8">
        <v>23.76</v>
      </c>
      <c r="L323" s="8">
        <v>9.84</v>
      </c>
      <c r="M323" s="8">
        <f t="shared" si="50"/>
        <v>16.8</v>
      </c>
      <c r="N323" s="9">
        <v>2.66</v>
      </c>
      <c r="O323" s="21"/>
      <c r="AJ323" s="12"/>
      <c r="AK323" s="45"/>
      <c r="AL323" s="45"/>
      <c r="AM323" s="45"/>
    </row>
    <row r="324" spans="1:39" ht="11.25">
      <c r="A324" s="1">
        <v>217</v>
      </c>
      <c r="B324" s="2">
        <v>2021</v>
      </c>
      <c r="C324" s="2">
        <v>4</v>
      </c>
      <c r="D324" s="2" t="s">
        <v>46</v>
      </c>
      <c r="E324" s="12">
        <v>427.2727272727273</v>
      </c>
      <c r="F324" s="8">
        <v>8.7</v>
      </c>
      <c r="G324" s="8">
        <v>0</v>
      </c>
      <c r="H324" s="12">
        <v>66.58739583333333</v>
      </c>
      <c r="I324" s="8">
        <v>8.472075869336145</v>
      </c>
      <c r="J324" s="8">
        <v>13.049525816649103</v>
      </c>
      <c r="K324" s="8">
        <v>24.4</v>
      </c>
      <c r="L324" s="8">
        <v>10.3</v>
      </c>
      <c r="M324" s="8">
        <f t="shared" si="50"/>
        <v>17.35</v>
      </c>
      <c r="N324" s="9">
        <v>2.7512142857142865</v>
      </c>
      <c r="O324" s="21"/>
      <c r="AJ324" s="12"/>
      <c r="AK324" s="45"/>
      <c r="AL324" s="45"/>
      <c r="AM324" s="45"/>
    </row>
    <row r="325" spans="1:39" ht="11.25">
      <c r="A325" s="1">
        <v>218</v>
      </c>
      <c r="B325" s="2">
        <v>2021</v>
      </c>
      <c r="C325" s="2">
        <v>5</v>
      </c>
      <c r="D325" s="2" t="s">
        <v>46</v>
      </c>
      <c r="E325" s="12">
        <v>393.3014354066986</v>
      </c>
      <c r="F325" s="8">
        <v>7.5</v>
      </c>
      <c r="G325" s="8">
        <v>0</v>
      </c>
      <c r="H325" s="12">
        <v>68.788125</v>
      </c>
      <c r="I325" s="8">
        <v>8.261327713382508</v>
      </c>
      <c r="J325" s="8">
        <v>9.142255005268705</v>
      </c>
      <c r="K325" s="8">
        <v>26.7</v>
      </c>
      <c r="L325" s="8">
        <v>9.1</v>
      </c>
      <c r="M325" s="8">
        <f t="shared" si="50"/>
        <v>17.9</v>
      </c>
      <c r="N325" s="9">
        <v>2.8384285714285715</v>
      </c>
      <c r="O325" s="21"/>
      <c r="AJ325" s="12"/>
      <c r="AK325" s="45"/>
      <c r="AL325" s="45"/>
      <c r="AM325" s="45"/>
    </row>
    <row r="326" spans="1:37" ht="11.25">
      <c r="A326" s="1">
        <v>219</v>
      </c>
      <c r="B326" s="2">
        <v>2021</v>
      </c>
      <c r="C326" s="2">
        <v>6</v>
      </c>
      <c r="D326" s="2" t="s">
        <v>46</v>
      </c>
      <c r="E326" s="12">
        <v>382.05741626794264</v>
      </c>
      <c r="F326" s="8">
        <v>7.2</v>
      </c>
      <c r="G326" s="8">
        <v>0.5</v>
      </c>
      <c r="H326" s="12">
        <v>66.88208333333334</v>
      </c>
      <c r="I326" s="8">
        <v>6.261854583772392</v>
      </c>
      <c r="J326" s="8">
        <v>5.59536354056902</v>
      </c>
      <c r="K326" s="8">
        <v>28</v>
      </c>
      <c r="L326" s="8">
        <v>9.9</v>
      </c>
      <c r="M326" s="8">
        <f t="shared" si="50"/>
        <v>18.95</v>
      </c>
      <c r="N326" s="9">
        <v>3</v>
      </c>
      <c r="O326" s="21"/>
      <c r="AJ326" s="12"/>
      <c r="AK326" s="45"/>
    </row>
    <row r="327" spans="1:37" ht="11.25">
      <c r="A327" s="1">
        <v>220</v>
      </c>
      <c r="B327" s="2">
        <v>2021</v>
      </c>
      <c r="C327" s="2">
        <v>7</v>
      </c>
      <c r="D327" s="2" t="s">
        <v>46</v>
      </c>
      <c r="E327" s="12">
        <v>368.18181818181824</v>
      </c>
      <c r="F327" s="8">
        <v>6.7</v>
      </c>
      <c r="G327" s="8">
        <v>0</v>
      </c>
      <c r="H327" s="12">
        <v>55.4709375</v>
      </c>
      <c r="I327" s="8">
        <v>7.4</v>
      </c>
      <c r="J327" s="8">
        <v>6.6</v>
      </c>
      <c r="K327" s="8">
        <v>27.5</v>
      </c>
      <c r="L327" s="8">
        <v>13.2</v>
      </c>
      <c r="M327" s="8">
        <f t="shared" si="50"/>
        <v>20.35</v>
      </c>
      <c r="N327" s="9">
        <v>3.23</v>
      </c>
      <c r="O327" s="21"/>
      <c r="AJ327" s="12"/>
      <c r="AK327" s="45"/>
    </row>
    <row r="328" spans="1:37" ht="11.25">
      <c r="A328" s="1">
        <v>221</v>
      </c>
      <c r="B328" s="2">
        <v>2021</v>
      </c>
      <c r="C328" s="2">
        <v>8</v>
      </c>
      <c r="D328" s="2" t="s">
        <v>46</v>
      </c>
      <c r="E328" s="12">
        <v>408.6124401913876</v>
      </c>
      <c r="F328" s="8">
        <v>8.1</v>
      </c>
      <c r="G328" s="8">
        <v>0</v>
      </c>
      <c r="H328" s="12">
        <v>57.801770833333336</v>
      </c>
      <c r="I328" s="8">
        <v>6.051106427818757</v>
      </c>
      <c r="J328" s="8">
        <v>5.538461538461538</v>
      </c>
      <c r="K328" s="8">
        <v>28.1</v>
      </c>
      <c r="L328" s="8">
        <v>13.7</v>
      </c>
      <c r="M328" s="8">
        <f t="shared" si="50"/>
        <v>20.9</v>
      </c>
      <c r="N328" s="9">
        <v>3.31</v>
      </c>
      <c r="O328" s="21"/>
      <c r="AJ328" s="12"/>
      <c r="AK328" s="45"/>
    </row>
    <row r="329" spans="1:39" ht="11.25">
      <c r="A329" s="1">
        <v>222</v>
      </c>
      <c r="B329" s="2">
        <v>2021</v>
      </c>
      <c r="C329" s="2">
        <v>9</v>
      </c>
      <c r="D329" s="2" t="s">
        <v>46</v>
      </c>
      <c r="E329" s="12">
        <v>444.4976076555024</v>
      </c>
      <c r="F329" s="8">
        <v>9.3</v>
      </c>
      <c r="G329" s="8">
        <v>0</v>
      </c>
      <c r="H329" s="12">
        <v>53.899166666666666</v>
      </c>
      <c r="I329" s="8">
        <v>5.840358271865122</v>
      </c>
      <c r="J329" s="8">
        <v>6.311380400421497</v>
      </c>
      <c r="K329" s="8">
        <v>29.3</v>
      </c>
      <c r="L329" s="8">
        <v>11.1</v>
      </c>
      <c r="M329" s="8">
        <f t="shared" si="50"/>
        <v>20.2</v>
      </c>
      <c r="N329" s="9">
        <v>3.2</v>
      </c>
      <c r="O329" s="21"/>
      <c r="AJ329" s="12"/>
      <c r="AK329" s="45"/>
      <c r="AL329" s="45"/>
      <c r="AM329" s="45"/>
    </row>
    <row r="330" spans="1:39" ht="11.25">
      <c r="A330" s="1">
        <v>223</v>
      </c>
      <c r="B330" s="2">
        <v>2021</v>
      </c>
      <c r="C330" s="2">
        <v>10</v>
      </c>
      <c r="D330" s="2" t="s">
        <v>46</v>
      </c>
      <c r="E330" s="12">
        <v>440.6698564593302</v>
      </c>
      <c r="F330" s="8">
        <v>9.1</v>
      </c>
      <c r="G330" s="8">
        <v>0</v>
      </c>
      <c r="H330" s="12">
        <v>49.55093750000001</v>
      </c>
      <c r="I330" s="8">
        <v>6.577976817702845</v>
      </c>
      <c r="J330" s="8">
        <v>7.335616438356164</v>
      </c>
      <c r="K330" s="8">
        <v>30.5</v>
      </c>
      <c r="L330" s="8">
        <v>10</v>
      </c>
      <c r="M330" s="8">
        <f t="shared" si="50"/>
        <v>20.25</v>
      </c>
      <c r="N330" s="9">
        <v>3.21</v>
      </c>
      <c r="O330" s="21"/>
      <c r="AJ330" s="12"/>
      <c r="AK330" s="45"/>
      <c r="AL330" s="45"/>
      <c r="AM330" s="45"/>
    </row>
    <row r="331" spans="1:39" ht="11.25">
      <c r="A331" s="1">
        <v>224</v>
      </c>
      <c r="B331" s="2">
        <v>2021</v>
      </c>
      <c r="C331" s="2">
        <v>11</v>
      </c>
      <c r="D331" s="2" t="s">
        <v>46</v>
      </c>
      <c r="E331" s="12">
        <v>413.87559808612446</v>
      </c>
      <c r="F331" s="8">
        <v>8.2</v>
      </c>
      <c r="G331" s="8">
        <v>0</v>
      </c>
      <c r="H331" s="12">
        <v>63.70885416666664</v>
      </c>
      <c r="I331" s="8">
        <v>9.10300316122234</v>
      </c>
      <c r="J331" s="8">
        <v>10.000526870389884</v>
      </c>
      <c r="K331" s="8">
        <v>28.1</v>
      </c>
      <c r="L331" s="8">
        <v>10.6</v>
      </c>
      <c r="M331" s="8">
        <f t="shared" si="50"/>
        <v>19.35</v>
      </c>
      <c r="N331" s="9">
        <v>3.07</v>
      </c>
      <c r="O331" s="21"/>
      <c r="AJ331" s="12"/>
      <c r="AK331" s="45"/>
      <c r="AL331" s="45"/>
      <c r="AM331" s="45"/>
    </row>
    <row r="332" spans="1:39" ht="11.25">
      <c r="A332" s="1">
        <v>225</v>
      </c>
      <c r="B332" s="2">
        <v>2021</v>
      </c>
      <c r="C332" s="2">
        <v>12</v>
      </c>
      <c r="D332" s="2" t="s">
        <v>46</v>
      </c>
      <c r="E332" s="12">
        <v>384.44976076555025</v>
      </c>
      <c r="F332" s="8">
        <v>7.2</v>
      </c>
      <c r="G332" s="8">
        <v>0</v>
      </c>
      <c r="H332" s="12">
        <v>74</v>
      </c>
      <c r="I332" s="8">
        <v>8</v>
      </c>
      <c r="J332" s="8">
        <v>11.4</v>
      </c>
      <c r="K332" s="8">
        <v>25</v>
      </c>
      <c r="L332" s="8">
        <v>13</v>
      </c>
      <c r="M332" s="8">
        <f t="shared" si="50"/>
        <v>19</v>
      </c>
      <c r="N332" s="9">
        <v>3.01</v>
      </c>
      <c r="O332" s="21"/>
      <c r="AJ332" s="12"/>
      <c r="AK332" s="45"/>
      <c r="AL332" s="45"/>
      <c r="AM332" s="45"/>
    </row>
    <row r="333" spans="1:37" ht="11.25">
      <c r="A333" s="1">
        <v>226</v>
      </c>
      <c r="B333" s="2">
        <v>2021</v>
      </c>
      <c r="C333" s="2">
        <v>13</v>
      </c>
      <c r="D333" s="2" t="s">
        <v>46</v>
      </c>
      <c r="E333" s="12">
        <v>388.27751196172255</v>
      </c>
      <c r="F333" s="8">
        <v>7.4</v>
      </c>
      <c r="G333" s="8">
        <v>0</v>
      </c>
      <c r="H333" s="12">
        <v>76.35770833333335</v>
      </c>
      <c r="I333" s="8">
        <v>9.313751317175974</v>
      </c>
      <c r="J333" s="8">
        <v>9.165964172813489</v>
      </c>
      <c r="K333" s="8">
        <v>28.03</v>
      </c>
      <c r="L333" s="8">
        <v>11.66</v>
      </c>
      <c r="M333" s="8">
        <f t="shared" si="50"/>
        <v>19.845</v>
      </c>
      <c r="N333" s="9">
        <v>3.15</v>
      </c>
      <c r="O333" s="21"/>
      <c r="AJ333" s="12"/>
      <c r="AK333" s="45"/>
    </row>
    <row r="334" spans="1:37" ht="11.25">
      <c r="A334" s="1">
        <v>227</v>
      </c>
      <c r="B334" s="2">
        <v>2021</v>
      </c>
      <c r="C334" s="2">
        <v>14</v>
      </c>
      <c r="D334" s="2" t="s">
        <v>46</v>
      </c>
      <c r="E334" s="12">
        <v>398.5645933014354</v>
      </c>
      <c r="F334" s="8">
        <v>7.7</v>
      </c>
      <c r="G334" s="8">
        <v>0</v>
      </c>
      <c r="H334" s="12">
        <v>74.10333333333334</v>
      </c>
      <c r="I334" s="8">
        <v>6.998155953635406</v>
      </c>
      <c r="J334" s="8">
        <v>7.586933614330875</v>
      </c>
      <c r="K334" s="8">
        <v>27.7</v>
      </c>
      <c r="L334" s="8">
        <v>11.2</v>
      </c>
      <c r="M334" s="8">
        <f t="shared" si="50"/>
        <v>19.45</v>
      </c>
      <c r="N334" s="9">
        <v>3.08</v>
      </c>
      <c r="O334" s="21"/>
      <c r="AJ334" s="12"/>
      <c r="AK334" s="45"/>
    </row>
    <row r="335" spans="1:37" ht="11.25">
      <c r="A335" s="1">
        <v>228</v>
      </c>
      <c r="B335" s="2">
        <v>2021</v>
      </c>
      <c r="C335" s="2">
        <v>15</v>
      </c>
      <c r="D335" s="2" t="s">
        <v>46</v>
      </c>
      <c r="E335" s="12">
        <v>432.53588516746413</v>
      </c>
      <c r="F335" s="8">
        <v>8.9</v>
      </c>
      <c r="G335" s="8">
        <v>0</v>
      </c>
      <c r="H335" s="12">
        <v>55.87270833333335</v>
      </c>
      <c r="I335" s="8">
        <v>5.945732349841939</v>
      </c>
      <c r="J335" s="8">
        <v>4.97418335089568</v>
      </c>
      <c r="K335" s="8">
        <v>31.2</v>
      </c>
      <c r="L335" s="8">
        <v>11.8</v>
      </c>
      <c r="M335" s="8">
        <f t="shared" si="50"/>
        <v>21.5</v>
      </c>
      <c r="N335" s="9">
        <v>3.41</v>
      </c>
      <c r="O335" s="21"/>
      <c r="AJ335" s="12"/>
      <c r="AK335" s="45"/>
    </row>
    <row r="336" spans="1:39" ht="11.25">
      <c r="A336" s="1">
        <v>229</v>
      </c>
      <c r="B336" s="2">
        <v>2021</v>
      </c>
      <c r="C336" s="2">
        <v>16</v>
      </c>
      <c r="D336" s="2" t="s">
        <v>46</v>
      </c>
      <c r="E336" s="12">
        <v>329.6650717703349</v>
      </c>
      <c r="F336" s="8">
        <v>5.4</v>
      </c>
      <c r="G336" s="8">
        <v>0</v>
      </c>
      <c r="H336" s="12">
        <v>71.92645833333331</v>
      </c>
      <c r="I336" s="8">
        <v>13.632771338250791</v>
      </c>
      <c r="J336" s="8">
        <v>8.815068493150685</v>
      </c>
      <c r="K336" s="8">
        <v>32</v>
      </c>
      <c r="L336" s="8">
        <v>14.5</v>
      </c>
      <c r="M336" s="8">
        <f t="shared" si="50"/>
        <v>23.25</v>
      </c>
      <c r="N336" s="9">
        <v>3.69</v>
      </c>
      <c r="O336" s="21"/>
      <c r="AJ336" s="12"/>
      <c r="AL336" s="45"/>
      <c r="AM336" s="45"/>
    </row>
    <row r="337" spans="1:39" ht="11.25">
      <c r="A337" s="1">
        <v>230</v>
      </c>
      <c r="B337" s="2">
        <v>2021</v>
      </c>
      <c r="C337" s="2">
        <v>17</v>
      </c>
      <c r="D337" s="2" t="s">
        <v>46</v>
      </c>
      <c r="E337" s="12">
        <v>420.0956937799043</v>
      </c>
      <c r="F337" s="8">
        <v>8.5</v>
      </c>
      <c r="G337" s="8">
        <v>0</v>
      </c>
      <c r="H337" s="12">
        <v>56.244062500000005</v>
      </c>
      <c r="I337" s="8">
        <v>5.209430979978926</v>
      </c>
      <c r="J337" s="8">
        <v>6.406217070600633</v>
      </c>
      <c r="K337" s="8">
        <v>33</v>
      </c>
      <c r="L337" s="8">
        <v>11.6</v>
      </c>
      <c r="M337" s="8">
        <f t="shared" si="50"/>
        <v>22.3</v>
      </c>
      <c r="N337" s="9">
        <v>3.54</v>
      </c>
      <c r="O337" s="21"/>
      <c r="AJ337" s="12"/>
      <c r="AK337" s="45"/>
      <c r="AL337" s="45"/>
      <c r="AM337" s="45"/>
    </row>
    <row r="338" spans="1:39" ht="11.25">
      <c r="A338" s="1">
        <v>231</v>
      </c>
      <c r="B338" s="2">
        <v>2021</v>
      </c>
      <c r="C338" s="2">
        <v>18</v>
      </c>
      <c r="D338" s="2" t="s">
        <v>46</v>
      </c>
      <c r="E338" s="12">
        <v>431.57894736842104</v>
      </c>
      <c r="F338" s="8">
        <v>8.8</v>
      </c>
      <c r="G338" s="8">
        <v>0</v>
      </c>
      <c r="H338" s="12">
        <v>45.866875</v>
      </c>
      <c r="I338" s="8">
        <v>6.892781875658588</v>
      </c>
      <c r="J338" s="8">
        <v>6.870916754478399</v>
      </c>
      <c r="K338" s="8">
        <v>34.3</v>
      </c>
      <c r="L338" s="8">
        <v>14.6</v>
      </c>
      <c r="M338" s="8">
        <f t="shared" si="50"/>
        <v>24.45</v>
      </c>
      <c r="N338" s="9">
        <v>3.88</v>
      </c>
      <c r="O338" s="21"/>
      <c r="AJ338" s="12"/>
      <c r="AK338" s="45"/>
      <c r="AL338" s="45"/>
      <c r="AM338" s="45"/>
    </row>
    <row r="339" spans="1:39" ht="11.25">
      <c r="A339" s="1">
        <v>232</v>
      </c>
      <c r="B339" s="2">
        <v>2021</v>
      </c>
      <c r="C339" s="2">
        <v>19</v>
      </c>
      <c r="D339" s="2" t="s">
        <v>46</v>
      </c>
      <c r="E339" s="22">
        <v>456</v>
      </c>
      <c r="F339" s="21">
        <v>9.7</v>
      </c>
      <c r="G339" s="21">
        <v>0</v>
      </c>
      <c r="H339" s="22">
        <v>43</v>
      </c>
      <c r="I339" s="21">
        <v>5.4</v>
      </c>
      <c r="J339" s="21">
        <v>6.7</v>
      </c>
      <c r="K339" s="21">
        <v>33.5</v>
      </c>
      <c r="L339" s="41">
        <v>15.2</v>
      </c>
      <c r="M339" s="8">
        <f t="shared" si="50"/>
        <v>24.35</v>
      </c>
      <c r="N339" s="23">
        <v>3.86</v>
      </c>
      <c r="O339" s="21"/>
      <c r="AJ339" s="12"/>
      <c r="AK339" s="45"/>
      <c r="AL339" s="45"/>
      <c r="AM339" s="45"/>
    </row>
    <row r="340" spans="1:37" ht="11.25">
      <c r="A340" s="1">
        <v>233</v>
      </c>
      <c r="B340" s="2">
        <v>2021</v>
      </c>
      <c r="C340" s="2">
        <v>20</v>
      </c>
      <c r="D340" s="2" t="s">
        <v>46</v>
      </c>
      <c r="E340" s="12">
        <v>459.56937799043067</v>
      </c>
      <c r="F340" s="8">
        <v>9.787567541495234</v>
      </c>
      <c r="G340" s="21">
        <v>0</v>
      </c>
      <c r="H340" s="12">
        <v>46.95823</v>
      </c>
      <c r="I340" s="8">
        <v>7.734457323498419</v>
      </c>
      <c r="J340" s="8">
        <v>6.7523709167544785</v>
      </c>
      <c r="K340" s="8">
        <v>32.23</v>
      </c>
      <c r="L340" s="40">
        <v>14.1</v>
      </c>
      <c r="M340" s="8">
        <f t="shared" si="50"/>
        <v>23.165</v>
      </c>
      <c r="N340" s="9">
        <v>3.498878571428572</v>
      </c>
      <c r="O340" s="21"/>
      <c r="AJ340" s="12"/>
      <c r="AK340" s="45"/>
    </row>
    <row r="341" spans="1:37" ht="11.25">
      <c r="A341" s="1">
        <v>234</v>
      </c>
      <c r="B341" s="2">
        <v>2021</v>
      </c>
      <c r="C341" s="2">
        <v>21</v>
      </c>
      <c r="D341" s="2" t="s">
        <v>46</v>
      </c>
      <c r="E341" s="12">
        <v>441.3875598086125</v>
      </c>
      <c r="F341" s="8">
        <v>9.172432330148656</v>
      </c>
      <c r="G341" s="8">
        <v>0</v>
      </c>
      <c r="H341" s="12">
        <v>46.80375</v>
      </c>
      <c r="I341" s="8">
        <v>7.314278187565859</v>
      </c>
      <c r="J341" s="8">
        <v>7.364067439409904</v>
      </c>
      <c r="K341" s="8">
        <v>31.75</v>
      </c>
      <c r="L341" s="8">
        <v>12.38</v>
      </c>
      <c r="M341" s="8">
        <f t="shared" si="50"/>
        <v>22.065</v>
      </c>
      <c r="N341" s="9">
        <v>3.5</v>
      </c>
      <c r="O341" s="21"/>
      <c r="AJ341" s="12"/>
      <c r="AK341" s="45"/>
    </row>
    <row r="342" spans="1:37" ht="11.25">
      <c r="A342" s="1">
        <v>235</v>
      </c>
      <c r="B342" s="2">
        <v>2021</v>
      </c>
      <c r="C342" s="2">
        <v>22</v>
      </c>
      <c r="D342" s="2" t="s">
        <v>46</v>
      </c>
      <c r="E342" s="12">
        <v>479.4258373205742</v>
      </c>
      <c r="F342" s="8">
        <v>10.459359943360575</v>
      </c>
      <c r="G342" s="8">
        <v>0</v>
      </c>
      <c r="H342" s="12">
        <v>42.90604</v>
      </c>
      <c r="I342" s="8">
        <v>8.366701791359326</v>
      </c>
      <c r="J342" s="8">
        <v>8.108535300316124</v>
      </c>
      <c r="K342" s="8">
        <v>32.71</v>
      </c>
      <c r="L342" s="8">
        <v>12.18</v>
      </c>
      <c r="M342" s="8">
        <f t="shared" si="50"/>
        <v>22.445</v>
      </c>
      <c r="N342" s="9">
        <v>3.56</v>
      </c>
      <c r="O342" s="21"/>
      <c r="AJ342" s="12"/>
      <c r="AK342" s="45"/>
    </row>
    <row r="343" spans="1:39" ht="11.25">
      <c r="A343" s="1">
        <v>236</v>
      </c>
      <c r="B343" s="2">
        <v>2021</v>
      </c>
      <c r="C343" s="2">
        <v>23</v>
      </c>
      <c r="D343" s="2" t="s">
        <v>46</v>
      </c>
      <c r="E343" s="12">
        <v>458.61244019138763</v>
      </c>
      <c r="F343" s="8">
        <v>9.8</v>
      </c>
      <c r="G343" s="8">
        <v>0</v>
      </c>
      <c r="H343" s="12">
        <v>42.141249999999985</v>
      </c>
      <c r="I343" s="8">
        <v>7.629083245521602</v>
      </c>
      <c r="J343" s="8">
        <v>6.55795574288725</v>
      </c>
      <c r="K343" s="8">
        <v>34.7</v>
      </c>
      <c r="L343" s="8">
        <v>13.5</v>
      </c>
      <c r="M343" s="8">
        <f t="shared" si="50"/>
        <v>24.1</v>
      </c>
      <c r="N343" s="9">
        <v>3.82</v>
      </c>
      <c r="O343" s="21"/>
      <c r="AJ343" s="12"/>
      <c r="AK343" s="45"/>
      <c r="AL343" s="45"/>
      <c r="AM343" s="45"/>
    </row>
    <row r="344" spans="1:39" ht="11.25">
      <c r="A344" s="1">
        <v>237</v>
      </c>
      <c r="B344" s="2">
        <v>2021</v>
      </c>
      <c r="C344" s="2">
        <v>24</v>
      </c>
      <c r="D344" s="2" t="s">
        <v>46</v>
      </c>
      <c r="E344" s="12">
        <v>436.3636363636364</v>
      </c>
      <c r="F344" s="8">
        <v>9</v>
      </c>
      <c r="G344" s="8">
        <v>0</v>
      </c>
      <c r="H344" s="12">
        <v>42.31364583333335</v>
      </c>
      <c r="I344" s="8">
        <v>6.261854583772392</v>
      </c>
      <c r="J344" s="8">
        <v>6.913593256059009</v>
      </c>
      <c r="K344" s="8">
        <v>35.2</v>
      </c>
      <c r="L344" s="8">
        <v>13.9</v>
      </c>
      <c r="M344" s="8">
        <f t="shared" si="50"/>
        <v>24.55</v>
      </c>
      <c r="N344" s="9">
        <v>3.89</v>
      </c>
      <c r="O344" s="21"/>
      <c r="AJ344" s="12"/>
      <c r="AK344" s="45"/>
      <c r="AL344" s="45"/>
      <c r="AM344" s="45"/>
    </row>
    <row r="345" spans="1:39" ht="11.25">
      <c r="A345" s="1">
        <v>238</v>
      </c>
      <c r="B345" s="2">
        <v>2021</v>
      </c>
      <c r="C345" s="2">
        <v>25</v>
      </c>
      <c r="D345" s="2" t="s">
        <v>46</v>
      </c>
      <c r="E345" s="12">
        <v>415.0717703349283</v>
      </c>
      <c r="F345" s="8">
        <v>8.3</v>
      </c>
      <c r="G345" s="8">
        <v>0</v>
      </c>
      <c r="H345" s="12">
        <v>34.48895833333333</v>
      </c>
      <c r="I345" s="8">
        <v>7.208904109589041</v>
      </c>
      <c r="J345" s="8">
        <v>7.80031612223393</v>
      </c>
      <c r="K345" s="8">
        <v>35.9</v>
      </c>
      <c r="L345" s="8">
        <v>15.3</v>
      </c>
      <c r="M345" s="8">
        <f t="shared" si="50"/>
        <v>25.6</v>
      </c>
      <c r="N345" s="9">
        <v>4.06</v>
      </c>
      <c r="O345" s="21"/>
      <c r="AJ345" s="12"/>
      <c r="AK345" s="45"/>
      <c r="AL345" s="45"/>
      <c r="AM345" s="45"/>
    </row>
    <row r="346" spans="1:39" ht="11.25">
      <c r="A346" s="1">
        <v>239</v>
      </c>
      <c r="B346" s="2">
        <v>2021</v>
      </c>
      <c r="C346" s="2">
        <v>26</v>
      </c>
      <c r="D346" s="2" t="s">
        <v>46</v>
      </c>
      <c r="E346" s="12">
        <v>420.33492822966514</v>
      </c>
      <c r="F346" s="8">
        <v>8.5</v>
      </c>
      <c r="G346" s="8">
        <v>0</v>
      </c>
      <c r="H346" s="12">
        <v>47.0509375</v>
      </c>
      <c r="I346" s="8">
        <v>8.681506849315069</v>
      </c>
      <c r="J346" s="8">
        <v>10.204425711275027</v>
      </c>
      <c r="K346" s="8">
        <v>34.5</v>
      </c>
      <c r="L346" s="8">
        <v>19.9</v>
      </c>
      <c r="M346" s="8">
        <f t="shared" si="50"/>
        <v>27.2</v>
      </c>
      <c r="N346" s="9">
        <v>4.31</v>
      </c>
      <c r="O346" s="21"/>
      <c r="AJ346" s="12"/>
      <c r="AK346" s="45"/>
      <c r="AL346" s="45"/>
      <c r="AM346" s="45"/>
    </row>
    <row r="347" spans="1:37" ht="11.25">
      <c r="A347" s="1">
        <v>240</v>
      </c>
      <c r="B347" s="2">
        <v>2021</v>
      </c>
      <c r="C347" s="2">
        <v>27</v>
      </c>
      <c r="D347" s="2" t="s">
        <v>46</v>
      </c>
      <c r="E347" s="12">
        <v>186.7703349282297</v>
      </c>
      <c r="F347" s="8">
        <v>0.5581112059886278</v>
      </c>
      <c r="G347" s="8">
        <v>5.588000000000001</v>
      </c>
      <c r="H347" s="12">
        <v>75.62177083333337</v>
      </c>
      <c r="I347" s="8">
        <v>9.733930453108535</v>
      </c>
      <c r="J347" s="8">
        <v>12.665437302423603</v>
      </c>
      <c r="K347" s="8">
        <v>24.22</v>
      </c>
      <c r="L347" s="8">
        <v>17.37</v>
      </c>
      <c r="M347" s="8">
        <f t="shared" si="50"/>
        <v>20.795</v>
      </c>
      <c r="N347" s="9">
        <v>3.2974928571428577</v>
      </c>
      <c r="O347" s="21"/>
      <c r="AJ347" s="12"/>
      <c r="AK347" s="45"/>
    </row>
    <row r="348" spans="1:39" ht="11.25">
      <c r="A348" s="1">
        <v>241</v>
      </c>
      <c r="B348" s="2">
        <v>2021</v>
      </c>
      <c r="C348" s="2">
        <v>28</v>
      </c>
      <c r="D348" s="2" t="s">
        <v>46</v>
      </c>
      <c r="E348" s="12">
        <v>87.12918660287082</v>
      </c>
      <c r="F348" s="8">
        <v>0</v>
      </c>
      <c r="G348" s="8">
        <v>6.35</v>
      </c>
      <c r="H348" s="12">
        <v>92.36813</v>
      </c>
      <c r="I348" s="8">
        <v>10.050052687038988</v>
      </c>
      <c r="J348" s="8">
        <v>10.9868282402529</v>
      </c>
      <c r="K348" s="8">
        <v>19.23</v>
      </c>
      <c r="L348" s="8">
        <v>14.22</v>
      </c>
      <c r="M348" s="8">
        <f t="shared" si="50"/>
        <v>16.725</v>
      </c>
      <c r="N348" s="9">
        <v>2.652107142857143</v>
      </c>
      <c r="O348" s="21"/>
      <c r="AJ348" s="12"/>
      <c r="AK348" s="45"/>
      <c r="AM348" s="45"/>
    </row>
    <row r="349" spans="1:37" ht="11.25">
      <c r="A349" s="1">
        <v>242</v>
      </c>
      <c r="B349" s="2">
        <v>2021</v>
      </c>
      <c r="C349" s="2">
        <v>29</v>
      </c>
      <c r="D349" s="2" t="s">
        <v>46</v>
      </c>
      <c r="E349" s="12">
        <v>276.3157894736843</v>
      </c>
      <c r="F349" s="8">
        <v>3.587652121870522</v>
      </c>
      <c r="G349" s="8">
        <v>0</v>
      </c>
      <c r="H349" s="12">
        <v>77.63625</v>
      </c>
      <c r="I349" s="8">
        <v>9.628556375131717</v>
      </c>
      <c r="J349" s="10">
        <v>10.484193888303476</v>
      </c>
      <c r="K349" s="8">
        <v>25.65</v>
      </c>
      <c r="L349" s="8">
        <v>14.69</v>
      </c>
      <c r="M349" s="8">
        <f>AVERAGE(K349:L349)</f>
        <v>20.169999999999998</v>
      </c>
      <c r="N349" s="9">
        <v>3.198385714285714</v>
      </c>
      <c r="O349" s="21"/>
      <c r="AJ349" s="12"/>
      <c r="AK349" s="45"/>
    </row>
    <row r="350" spans="1:39" ht="11.25">
      <c r="A350" s="1">
        <v>243</v>
      </c>
      <c r="B350" s="2">
        <v>2021</v>
      </c>
      <c r="C350" s="2">
        <v>30</v>
      </c>
      <c r="D350" s="2" t="s">
        <v>46</v>
      </c>
      <c r="E350" s="12">
        <v>466.74641148325367</v>
      </c>
      <c r="F350" s="8">
        <v>10</v>
      </c>
      <c r="G350" s="8">
        <v>0</v>
      </c>
      <c r="H350" s="12">
        <v>66.09760416666667</v>
      </c>
      <c r="I350" s="8">
        <v>9.733930453108535</v>
      </c>
      <c r="J350" s="10">
        <v>14.163856691253953</v>
      </c>
      <c r="K350" s="8">
        <v>27.7</v>
      </c>
      <c r="L350" s="8">
        <v>15.4</v>
      </c>
      <c r="M350" s="8">
        <f>AVERAGE(K350:L350)</f>
        <v>21.55</v>
      </c>
      <c r="N350" s="9">
        <v>3.42</v>
      </c>
      <c r="O350" s="21"/>
      <c r="AJ350" s="12"/>
      <c r="AK350" s="45"/>
      <c r="AL350" s="45"/>
      <c r="AM350" s="45"/>
    </row>
    <row r="351" spans="1:39" ht="11.25">
      <c r="A351" s="1">
        <v>244</v>
      </c>
      <c r="B351" s="2">
        <v>2021</v>
      </c>
      <c r="C351" s="2">
        <v>31</v>
      </c>
      <c r="D351" s="2" t="s">
        <v>46</v>
      </c>
      <c r="E351" s="12">
        <v>516.2679425837321</v>
      </c>
      <c r="F351" s="21">
        <v>11.7</v>
      </c>
      <c r="G351" s="8">
        <v>0</v>
      </c>
      <c r="H351" s="12">
        <v>64.14541666666668</v>
      </c>
      <c r="I351" s="8">
        <v>9.6</v>
      </c>
      <c r="J351" s="10">
        <v>14.965226554267652</v>
      </c>
      <c r="K351" s="8">
        <v>28</v>
      </c>
      <c r="L351" s="8">
        <v>15.4</v>
      </c>
      <c r="M351" s="8">
        <f>AVERAGE(K351:L351)</f>
        <v>21.7</v>
      </c>
      <c r="N351" s="9">
        <v>3.44</v>
      </c>
      <c r="O351" s="21"/>
      <c r="AJ351" s="12"/>
      <c r="AK351" s="45"/>
      <c r="AL351" s="45"/>
      <c r="AM351" s="45"/>
    </row>
    <row r="352" spans="1:42" ht="11.25">
      <c r="A352" s="1" t="s">
        <v>0</v>
      </c>
      <c r="B352" s="2" t="s">
        <v>0</v>
      </c>
      <c r="C352" s="2" t="s">
        <v>0</v>
      </c>
      <c r="D352" s="2" t="s">
        <v>0</v>
      </c>
      <c r="E352" s="11" t="s">
        <v>0</v>
      </c>
      <c r="F352" s="3" t="s">
        <v>0</v>
      </c>
      <c r="G352" s="3" t="s">
        <v>0</v>
      </c>
      <c r="H352" s="11" t="s">
        <v>0</v>
      </c>
      <c r="I352" s="3" t="s">
        <v>0</v>
      </c>
      <c r="J352" s="3" t="s">
        <v>0</v>
      </c>
      <c r="K352" s="3" t="s">
        <v>0</v>
      </c>
      <c r="L352" s="3" t="s">
        <v>0</v>
      </c>
      <c r="M352" s="3" t="s">
        <v>0</v>
      </c>
      <c r="N352" s="4" t="s">
        <v>0</v>
      </c>
      <c r="O352" s="32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11"/>
      <c r="AK352" s="45"/>
      <c r="AL352" s="45"/>
      <c r="AM352" s="45"/>
      <c r="AN352" s="45"/>
      <c r="AO352" s="45"/>
      <c r="AP352" s="3"/>
    </row>
    <row r="353" spans="1:14" ht="11.25">
      <c r="A353" s="1" t="s">
        <v>32</v>
      </c>
      <c r="E353" s="16">
        <f aca="true" t="shared" si="51" ref="E353:N353">AVERAGE(E321:E351)</f>
        <v>399.22812162370747</v>
      </c>
      <c r="F353" s="16">
        <f t="shared" si="51"/>
        <v>7.837584617511731</v>
      </c>
      <c r="G353" s="16">
        <f t="shared" si="51"/>
        <v>0.40122580645161293</v>
      </c>
      <c r="H353" s="16">
        <f t="shared" si="51"/>
        <v>60.18098478494624</v>
      </c>
      <c r="I353" s="16">
        <f t="shared" si="51"/>
        <v>7.914514429450356</v>
      </c>
      <c r="J353" s="16">
        <f t="shared" si="51"/>
        <v>8.544165335327511</v>
      </c>
      <c r="K353" s="16">
        <f>AVERAGE(K321:K351)</f>
        <v>29.111290322580654</v>
      </c>
      <c r="L353" s="16">
        <f t="shared" si="51"/>
        <v>12.747677419354835</v>
      </c>
      <c r="M353" s="16">
        <f t="shared" si="51"/>
        <v>20.929483870967744</v>
      </c>
      <c r="N353" s="16">
        <f t="shared" si="51"/>
        <v>3.312859400921659</v>
      </c>
    </row>
    <row r="354" spans="1:14" ht="11.25">
      <c r="A354" s="1" t="s">
        <v>33</v>
      </c>
      <c r="E354" s="16">
        <f aca="true" t="shared" si="52" ref="E354:N354">SUM(E321:E351)</f>
        <v>12376.071770334931</v>
      </c>
      <c r="F354" s="16">
        <f t="shared" si="52"/>
        <v>242.96512314286366</v>
      </c>
      <c r="G354" s="16">
        <f t="shared" si="52"/>
        <v>12.438</v>
      </c>
      <c r="H354" s="16">
        <f t="shared" si="52"/>
        <v>1865.6105283333334</v>
      </c>
      <c r="I354" s="16">
        <f t="shared" si="52"/>
        <v>245.34994731296104</v>
      </c>
      <c r="J354" s="16">
        <f t="shared" si="52"/>
        <v>264.8691253951528</v>
      </c>
      <c r="K354" s="16">
        <f>SUM(K321:K351)</f>
        <v>902.4500000000003</v>
      </c>
      <c r="L354" s="16">
        <f t="shared" si="52"/>
        <v>395.1779999999999</v>
      </c>
      <c r="M354" s="16">
        <f t="shared" si="52"/>
        <v>648.8140000000001</v>
      </c>
      <c r="N354" s="16">
        <f t="shared" si="52"/>
        <v>102.69864142857143</v>
      </c>
    </row>
    <row r="355" spans="1:14" ht="11.25">
      <c r="A355" s="1" t="s">
        <v>34</v>
      </c>
      <c r="E355" s="12">
        <f aca="true" t="shared" si="53" ref="E355:N355">STDEVP(E321:E351)</f>
        <v>82.43768656877833</v>
      </c>
      <c r="F355" s="8">
        <f t="shared" si="53"/>
        <v>2.4723713821188165</v>
      </c>
      <c r="G355" s="8">
        <f t="shared" si="53"/>
        <v>1.4680225609077087</v>
      </c>
      <c r="H355" s="12">
        <f t="shared" si="53"/>
        <v>13.52510418315986</v>
      </c>
      <c r="I355" s="8">
        <f t="shared" si="53"/>
        <v>1.7592012738172527</v>
      </c>
      <c r="J355" s="8">
        <f t="shared" si="53"/>
        <v>2.6105160789993334</v>
      </c>
      <c r="K355" s="8">
        <f>STDEVP(K321:K351)</f>
        <v>4.039852873347371</v>
      </c>
      <c r="L355" s="8">
        <f t="shared" si="53"/>
        <v>2.7067298253713346</v>
      </c>
      <c r="M355" s="8">
        <f t="shared" si="53"/>
        <v>2.7959159024567737</v>
      </c>
      <c r="N355" s="9">
        <f t="shared" si="53"/>
        <v>0.44018796888920897</v>
      </c>
    </row>
    <row r="356" spans="1:14" ht="11.25">
      <c r="A356" s="1" t="s">
        <v>35</v>
      </c>
      <c r="E356" s="12">
        <f aca="true" t="shared" si="54" ref="E356:N356">VARP(E321:E351)</f>
        <v>6795.972166812135</v>
      </c>
      <c r="F356" s="8">
        <f t="shared" si="54"/>
        <v>6.112620251120107</v>
      </c>
      <c r="G356" s="8">
        <f t="shared" si="54"/>
        <v>2.155090239334027</v>
      </c>
      <c r="H356" s="12">
        <f t="shared" si="54"/>
        <v>182.92844316532833</v>
      </c>
      <c r="I356" s="8">
        <f t="shared" si="54"/>
        <v>3.094789121800244</v>
      </c>
      <c r="J356" s="8">
        <f t="shared" si="54"/>
        <v>6.814794198714053</v>
      </c>
      <c r="K356" s="8">
        <f>VARP(K321:K351)</f>
        <v>16.32041123829301</v>
      </c>
      <c r="L356" s="8">
        <f t="shared" si="54"/>
        <v>7.326386347554736</v>
      </c>
      <c r="M356" s="8">
        <f t="shared" si="54"/>
        <v>7.817145733610675</v>
      </c>
      <c r="N356" s="9">
        <f t="shared" si="54"/>
        <v>0.1937654479548072</v>
      </c>
    </row>
    <row r="357" spans="1:14" ht="11.25">
      <c r="A357" s="1" t="s">
        <v>36</v>
      </c>
      <c r="E357" s="12">
        <f aca="true" t="shared" si="55" ref="E357:N357">MAX(E321:E351)</f>
        <v>516.2679425837321</v>
      </c>
      <c r="F357" s="8">
        <f t="shared" si="55"/>
        <v>11.7</v>
      </c>
      <c r="G357" s="8">
        <f t="shared" si="55"/>
        <v>6.35</v>
      </c>
      <c r="H357" s="12">
        <f t="shared" si="55"/>
        <v>92.36813</v>
      </c>
      <c r="I357" s="8">
        <f t="shared" si="55"/>
        <v>13.632771338250791</v>
      </c>
      <c r="J357" s="8">
        <f t="shared" si="55"/>
        <v>14.965226554267652</v>
      </c>
      <c r="K357" s="8">
        <f>MAX(K321:K351)</f>
        <v>35.9</v>
      </c>
      <c r="L357" s="8">
        <f t="shared" si="55"/>
        <v>19.9</v>
      </c>
      <c r="M357" s="8">
        <f t="shared" si="55"/>
        <v>27.2</v>
      </c>
      <c r="N357" s="9">
        <f t="shared" si="55"/>
        <v>4.31</v>
      </c>
    </row>
    <row r="358" spans="1:14" ht="11.25">
      <c r="A358" s="1" t="s">
        <v>37</v>
      </c>
      <c r="E358" s="12">
        <f aca="true" t="shared" si="56" ref="E358:N358">MIN(E321:E351)</f>
        <v>87.12918660287082</v>
      </c>
      <c r="F358" s="8">
        <f t="shared" si="56"/>
        <v>0</v>
      </c>
      <c r="G358" s="8">
        <f t="shared" si="56"/>
        <v>0</v>
      </c>
      <c r="H358" s="12">
        <f t="shared" si="56"/>
        <v>34.48895833333333</v>
      </c>
      <c r="I358" s="8">
        <f t="shared" si="56"/>
        <v>5.209430979978926</v>
      </c>
      <c r="J358" s="8">
        <f t="shared" si="56"/>
        <v>4.97418335089568</v>
      </c>
      <c r="K358" s="8">
        <f>MIN(K321:K351)</f>
        <v>19.23</v>
      </c>
      <c r="L358" s="8">
        <f t="shared" si="56"/>
        <v>6.338</v>
      </c>
      <c r="M358" s="8">
        <f>MIN(M321:M351)</f>
        <v>15.454</v>
      </c>
      <c r="N358" s="9">
        <f t="shared" si="56"/>
        <v>2.4505628571428573</v>
      </c>
    </row>
    <row r="359" spans="1:4" ht="11.25">
      <c r="A359" s="1" t="s">
        <v>38</v>
      </c>
      <c r="C359" s="19">
        <v>3</v>
      </c>
      <c r="D359" s="2" t="s">
        <v>13</v>
      </c>
    </row>
    <row r="360" spans="1:10" ht="11.25">
      <c r="A360" s="1" t="s">
        <v>13</v>
      </c>
      <c r="J360" s="3" t="s">
        <v>47</v>
      </c>
    </row>
    <row r="361" spans="1:42" ht="11.25">
      <c r="A361" s="1" t="s">
        <v>0</v>
      </c>
      <c r="B361" s="2" t="s">
        <v>0</v>
      </c>
      <c r="C361" s="2" t="s">
        <v>0</v>
      </c>
      <c r="D361" s="2" t="s">
        <v>0</v>
      </c>
      <c r="E361" s="11" t="s">
        <v>0</v>
      </c>
      <c r="F361" s="3" t="s">
        <v>0</v>
      </c>
      <c r="G361" s="3" t="s">
        <v>0</v>
      </c>
      <c r="H361" s="11" t="s">
        <v>0</v>
      </c>
      <c r="I361" s="3" t="s">
        <v>0</v>
      </c>
      <c r="J361" s="3" t="s">
        <v>0</v>
      </c>
      <c r="K361" s="3" t="s">
        <v>0</v>
      </c>
      <c r="L361" s="3" t="s">
        <v>0</v>
      </c>
      <c r="M361" s="3" t="s">
        <v>0</v>
      </c>
      <c r="N361" s="4" t="s">
        <v>0</v>
      </c>
      <c r="O361" s="32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11"/>
      <c r="AK361" s="45"/>
      <c r="AL361" s="45"/>
      <c r="AM361" s="45"/>
      <c r="AN361" s="45"/>
      <c r="AO361" s="45"/>
      <c r="AP361" s="3"/>
    </row>
    <row r="362" spans="1:42" ht="11.25">
      <c r="A362" s="1" t="s">
        <v>1</v>
      </c>
      <c r="B362" s="2" t="s">
        <v>2</v>
      </c>
      <c r="C362" s="2" t="s">
        <v>3</v>
      </c>
      <c r="D362" s="2" t="s">
        <v>4</v>
      </c>
      <c r="E362" s="11" t="s">
        <v>5</v>
      </c>
      <c r="F362" s="3" t="s">
        <v>6</v>
      </c>
      <c r="G362" s="3" t="s">
        <v>7</v>
      </c>
      <c r="H362" s="11" t="s">
        <v>8</v>
      </c>
      <c r="I362" s="3" t="s">
        <v>9</v>
      </c>
      <c r="J362" s="3" t="s">
        <v>10</v>
      </c>
      <c r="K362" s="3" t="s">
        <v>11</v>
      </c>
      <c r="L362" s="3" t="s">
        <v>11</v>
      </c>
      <c r="M362" s="3" t="s">
        <v>11</v>
      </c>
      <c r="N362" s="4" t="s">
        <v>12</v>
      </c>
      <c r="O362" s="32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11"/>
      <c r="AK362" s="45"/>
      <c r="AL362" s="45"/>
      <c r="AM362" s="45"/>
      <c r="AN362" s="45"/>
      <c r="AO362" s="45"/>
      <c r="AP362" s="3"/>
    </row>
    <row r="363" spans="5:42" ht="11.25">
      <c r="E363" s="11" t="s">
        <v>14</v>
      </c>
      <c r="F363" s="3" t="s">
        <v>15</v>
      </c>
      <c r="G363" s="3" t="s">
        <v>16</v>
      </c>
      <c r="H363" s="11" t="s">
        <v>17</v>
      </c>
      <c r="I363" s="3" t="s">
        <v>18</v>
      </c>
      <c r="J363" s="3" t="s">
        <v>19</v>
      </c>
      <c r="K363" s="3" t="s">
        <v>20</v>
      </c>
      <c r="L363" s="3" t="s">
        <v>21</v>
      </c>
      <c r="M363" s="3" t="s">
        <v>22</v>
      </c>
      <c r="N363" s="1" t="s">
        <v>23</v>
      </c>
      <c r="O363" s="32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11"/>
      <c r="AN363" s="45"/>
      <c r="AO363" s="45"/>
      <c r="AP363" s="3"/>
    </row>
    <row r="364" spans="5:42" ht="11.25">
      <c r="E364" s="11" t="s">
        <v>24</v>
      </c>
      <c r="F364" s="3" t="s">
        <v>25</v>
      </c>
      <c r="G364" s="3" t="s">
        <v>26</v>
      </c>
      <c r="H364" s="11" t="s">
        <v>27</v>
      </c>
      <c r="I364" s="3" t="s">
        <v>28</v>
      </c>
      <c r="J364" s="3" t="s">
        <v>29</v>
      </c>
      <c r="K364" s="3" t="s">
        <v>30</v>
      </c>
      <c r="L364" s="3" t="s">
        <v>30</v>
      </c>
      <c r="M364" s="3" t="s">
        <v>30</v>
      </c>
      <c r="O364" s="32"/>
      <c r="AJ364" s="11"/>
      <c r="AN364" s="45"/>
      <c r="AO364" s="45"/>
      <c r="AP364" s="3"/>
    </row>
    <row r="365" spans="1:42" ht="11.25">
      <c r="A365" s="1" t="s">
        <v>0</v>
      </c>
      <c r="B365" s="2" t="s">
        <v>0</v>
      </c>
      <c r="C365" s="2" t="s">
        <v>0</v>
      </c>
      <c r="D365" s="2" t="s">
        <v>0</v>
      </c>
      <c r="E365" s="11" t="s">
        <v>0</v>
      </c>
      <c r="F365" s="3" t="s">
        <v>0</v>
      </c>
      <c r="G365" s="3" t="s">
        <v>0</v>
      </c>
      <c r="H365" s="11" t="s">
        <v>0</v>
      </c>
      <c r="I365" s="3" t="s">
        <v>0</v>
      </c>
      <c r="J365" s="3" t="s">
        <v>0</v>
      </c>
      <c r="K365" s="3" t="s">
        <v>0</v>
      </c>
      <c r="L365" s="3" t="s">
        <v>0</v>
      </c>
      <c r="M365" s="3" t="s">
        <v>0</v>
      </c>
      <c r="N365" s="4" t="s">
        <v>0</v>
      </c>
      <c r="O365" s="32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11"/>
      <c r="AK365" s="45"/>
      <c r="AL365" s="45"/>
      <c r="AM365" s="45"/>
      <c r="AN365" s="45"/>
      <c r="AO365" s="45"/>
      <c r="AP365" s="3"/>
    </row>
    <row r="366" spans="1:39" ht="11.25">
      <c r="A366" s="1">
        <v>245</v>
      </c>
      <c r="B366" s="2">
        <v>2021</v>
      </c>
      <c r="C366" s="2">
        <v>1</v>
      </c>
      <c r="D366" s="2" t="s">
        <v>48</v>
      </c>
      <c r="E366" s="22">
        <v>530.8612440191388</v>
      </c>
      <c r="F366" s="21">
        <v>10</v>
      </c>
      <c r="G366" s="21">
        <v>0</v>
      </c>
      <c r="H366" s="22">
        <v>62.49968749999999</v>
      </c>
      <c r="I366" s="21">
        <v>8.261327713382508</v>
      </c>
      <c r="J366" s="21">
        <v>8.819810326659642</v>
      </c>
      <c r="K366" s="21">
        <v>29.8</v>
      </c>
      <c r="L366" s="21">
        <v>13.6</v>
      </c>
      <c r="M366" s="8">
        <f aca="true" t="shared" si="57" ref="M366:M395">AVERAGE(K366:L366)</f>
        <v>21.7</v>
      </c>
      <c r="N366" s="23">
        <v>4.06</v>
      </c>
      <c r="O366" s="21"/>
      <c r="AK366" s="45"/>
      <c r="AL366" s="45"/>
      <c r="AM366" s="45"/>
    </row>
    <row r="367" spans="1:39" ht="11.25">
      <c r="A367" s="1">
        <v>246</v>
      </c>
      <c r="B367" s="2">
        <v>2021</v>
      </c>
      <c r="C367" s="2">
        <v>2</v>
      </c>
      <c r="D367" s="2" t="s">
        <v>48</v>
      </c>
      <c r="E367" s="22">
        <v>522.9665071770335</v>
      </c>
      <c r="F367" s="21">
        <v>9.8</v>
      </c>
      <c r="G367" s="21">
        <v>0</v>
      </c>
      <c r="H367" s="22">
        <v>55.31031249999999</v>
      </c>
      <c r="I367" s="21">
        <v>6.367228661749209</v>
      </c>
      <c r="J367" s="21">
        <v>5.1022128556375135</v>
      </c>
      <c r="K367" s="21">
        <v>31.19</v>
      </c>
      <c r="L367" s="21">
        <v>11.97</v>
      </c>
      <c r="M367" s="8">
        <f t="shared" si="57"/>
        <v>21.580000000000002</v>
      </c>
      <c r="N367" s="23">
        <v>4.04</v>
      </c>
      <c r="O367" s="21"/>
      <c r="AK367" s="45"/>
      <c r="AL367" s="45"/>
      <c r="AM367" s="45"/>
    </row>
    <row r="368" spans="1:37" ht="11.25">
      <c r="A368" s="1">
        <v>247</v>
      </c>
      <c r="B368" s="2">
        <v>2021</v>
      </c>
      <c r="C368" s="2">
        <v>3</v>
      </c>
      <c r="D368" s="2" t="s">
        <v>48</v>
      </c>
      <c r="E368" s="22">
        <v>496.65071770334936</v>
      </c>
      <c r="F368" s="21">
        <v>9.001901705672276</v>
      </c>
      <c r="G368" s="21">
        <v>0</v>
      </c>
      <c r="H368" s="22">
        <v>49.070520833333326</v>
      </c>
      <c r="I368" s="21">
        <v>7.629083245521602</v>
      </c>
      <c r="J368" s="21">
        <v>7.122233930453109</v>
      </c>
      <c r="K368" s="21">
        <v>32.49</v>
      </c>
      <c r="L368" s="21">
        <v>12.54</v>
      </c>
      <c r="M368" s="8">
        <f t="shared" si="57"/>
        <v>22.515</v>
      </c>
      <c r="N368" s="23">
        <v>4.213521428571429</v>
      </c>
      <c r="O368" s="21"/>
      <c r="AK368" s="45"/>
    </row>
    <row r="369" spans="1:15" ht="11.25">
      <c r="A369" s="1">
        <v>248</v>
      </c>
      <c r="B369" s="2">
        <v>2021</v>
      </c>
      <c r="C369" s="2">
        <v>4</v>
      </c>
      <c r="D369" s="2" t="s">
        <v>48</v>
      </c>
      <c r="E369" s="22">
        <v>484.2105263157895</v>
      </c>
      <c r="F369" s="21">
        <v>8.623184684596273</v>
      </c>
      <c r="G369" s="21">
        <v>0</v>
      </c>
      <c r="H369" s="22">
        <v>46.99542</v>
      </c>
      <c r="I369" s="21">
        <v>5.525553213909379</v>
      </c>
      <c r="J369" s="21">
        <v>6.6195995785036885</v>
      </c>
      <c r="K369" s="21">
        <v>34.99</v>
      </c>
      <c r="L369" s="21">
        <v>13.74</v>
      </c>
      <c r="M369" s="8">
        <f t="shared" si="57"/>
        <v>24.365000000000002</v>
      </c>
      <c r="N369" s="23">
        <v>4.559735714285715</v>
      </c>
      <c r="O369" s="21"/>
    </row>
    <row r="370" spans="1:15" ht="11.25">
      <c r="A370" s="1">
        <v>249</v>
      </c>
      <c r="B370" s="2">
        <v>2021</v>
      </c>
      <c r="C370" s="2">
        <v>5</v>
      </c>
      <c r="D370" s="2" t="s">
        <v>48</v>
      </c>
      <c r="E370" s="22">
        <v>480.622009569378</v>
      </c>
      <c r="F370" s="21">
        <v>8.513939390055118</v>
      </c>
      <c r="G370" s="21">
        <v>0</v>
      </c>
      <c r="H370" s="22">
        <v>51.25073</v>
      </c>
      <c r="I370" s="21">
        <v>9.839304531085354</v>
      </c>
      <c r="J370" s="21">
        <v>8.136986301369864</v>
      </c>
      <c r="K370" s="21">
        <v>33.07</v>
      </c>
      <c r="L370" s="21">
        <v>13.5</v>
      </c>
      <c r="M370" s="8">
        <f t="shared" si="57"/>
        <v>23.285</v>
      </c>
      <c r="N370" s="23">
        <v>4.357621428571429</v>
      </c>
      <c r="O370" s="21"/>
    </row>
    <row r="371" spans="1:15" ht="11.25">
      <c r="A371" s="1">
        <v>250</v>
      </c>
      <c r="B371" s="2">
        <v>2021</v>
      </c>
      <c r="C371" s="2">
        <v>6</v>
      </c>
      <c r="D371" s="2" t="s">
        <v>48</v>
      </c>
      <c r="E371" s="22">
        <v>533.9712918660288</v>
      </c>
      <c r="F371" s="21">
        <v>10.138052768900284</v>
      </c>
      <c r="G371" s="21">
        <v>0</v>
      </c>
      <c r="H371" s="22">
        <v>60.86364583333333</v>
      </c>
      <c r="I371" s="21">
        <v>8.472075869336145</v>
      </c>
      <c r="J371" s="21">
        <v>9.583245521601686</v>
      </c>
      <c r="K371" s="21">
        <v>34.17</v>
      </c>
      <c r="L371" s="21">
        <v>16.18</v>
      </c>
      <c r="M371" s="8">
        <f t="shared" si="57"/>
        <v>25.175</v>
      </c>
      <c r="N371" s="23">
        <v>4.711321428571429</v>
      </c>
      <c r="O371" s="21"/>
    </row>
    <row r="372" spans="1:15" ht="11.25">
      <c r="A372" s="1">
        <v>251</v>
      </c>
      <c r="B372" s="2">
        <v>2021</v>
      </c>
      <c r="C372" s="2">
        <v>7</v>
      </c>
      <c r="D372" s="2" t="s">
        <v>48</v>
      </c>
      <c r="E372" s="22">
        <v>503.82775119617224</v>
      </c>
      <c r="F372" s="21">
        <v>9.220392294754586</v>
      </c>
      <c r="G372" s="21">
        <v>0</v>
      </c>
      <c r="H372" s="22">
        <v>61.54906</v>
      </c>
      <c r="I372" s="21">
        <v>7.208904109589041</v>
      </c>
      <c r="J372" s="21">
        <v>6.648050579557429</v>
      </c>
      <c r="K372" s="21">
        <v>35.23</v>
      </c>
      <c r="L372" s="21">
        <v>13.6</v>
      </c>
      <c r="M372" s="8">
        <f t="shared" si="57"/>
        <v>24.415</v>
      </c>
      <c r="N372" s="23">
        <v>4.5690928571428575</v>
      </c>
      <c r="O372" s="21"/>
    </row>
    <row r="373" spans="1:39" ht="11.25">
      <c r="A373" s="1">
        <v>252</v>
      </c>
      <c r="B373" s="2">
        <v>2021</v>
      </c>
      <c r="C373" s="2">
        <v>8</v>
      </c>
      <c r="D373" s="2" t="s">
        <v>48</v>
      </c>
      <c r="E373" s="22">
        <v>355.74162679425837</v>
      </c>
      <c r="F373" s="21">
        <v>4.7</v>
      </c>
      <c r="G373" s="21">
        <v>0</v>
      </c>
      <c r="H373" s="22">
        <v>52.850312499999994</v>
      </c>
      <c r="I373" s="21">
        <v>11.630663856691255</v>
      </c>
      <c r="J373" s="21">
        <v>7.989989462592203</v>
      </c>
      <c r="K373" s="21">
        <v>38.15</v>
      </c>
      <c r="L373" s="21">
        <v>16.52</v>
      </c>
      <c r="M373" s="8">
        <f t="shared" si="57"/>
        <v>27.335</v>
      </c>
      <c r="N373" s="23">
        <v>5.12</v>
      </c>
      <c r="O373" s="21"/>
      <c r="AL373" s="45"/>
      <c r="AM373" s="45"/>
    </row>
    <row r="374" spans="1:39" ht="11.25">
      <c r="A374" s="1">
        <v>253</v>
      </c>
      <c r="B374" s="2">
        <v>2021</v>
      </c>
      <c r="C374" s="2">
        <v>9</v>
      </c>
      <c r="D374" s="2" t="s">
        <v>48</v>
      </c>
      <c r="E374" s="22">
        <v>295.6937799043062</v>
      </c>
      <c r="F374" s="21">
        <v>2.9</v>
      </c>
      <c r="G374" s="21">
        <v>3.556</v>
      </c>
      <c r="H374" s="22">
        <v>78.63572916666665</v>
      </c>
      <c r="I374" s="21">
        <v>11.103793466807165</v>
      </c>
      <c r="J374" s="21">
        <v>8.174920969441517</v>
      </c>
      <c r="K374" s="21">
        <v>33.9</v>
      </c>
      <c r="L374" s="21">
        <v>19.2</v>
      </c>
      <c r="M374" s="8">
        <f t="shared" si="57"/>
        <v>26.549999999999997</v>
      </c>
      <c r="N374" s="23">
        <v>4.97</v>
      </c>
      <c r="O374" s="21"/>
      <c r="AK374" s="45"/>
      <c r="AL374" s="45"/>
      <c r="AM374" s="45"/>
    </row>
    <row r="375" spans="1:37" ht="11.25">
      <c r="A375" s="1">
        <v>254</v>
      </c>
      <c r="B375" s="2">
        <v>2021</v>
      </c>
      <c r="C375" s="2">
        <v>10</v>
      </c>
      <c r="D375" s="2" t="s">
        <v>48</v>
      </c>
      <c r="E375" s="22">
        <v>253.34928229665073</v>
      </c>
      <c r="F375" s="21">
        <v>1.5950707357819887</v>
      </c>
      <c r="G375" s="21">
        <v>0</v>
      </c>
      <c r="H375" s="22">
        <v>81.03875000000001</v>
      </c>
      <c r="I375" s="21">
        <v>7.314278187565859</v>
      </c>
      <c r="J375" s="21">
        <v>4.182297154899895</v>
      </c>
      <c r="K375" s="21">
        <v>29.16</v>
      </c>
      <c r="L375" s="21">
        <v>19.24</v>
      </c>
      <c r="M375" s="8">
        <f t="shared" si="57"/>
        <v>24.2</v>
      </c>
      <c r="N375" s="23">
        <v>4.528857142857143</v>
      </c>
      <c r="AK375" s="45"/>
    </row>
    <row r="376" spans="1:14" ht="11.25">
      <c r="A376" s="1">
        <v>255</v>
      </c>
      <c r="B376" s="2">
        <v>2021</v>
      </c>
      <c r="C376" s="2">
        <v>11</v>
      </c>
      <c r="D376" s="2" t="s">
        <v>48</v>
      </c>
      <c r="E376" s="22">
        <v>431.3397129186603</v>
      </c>
      <c r="F376" s="21">
        <v>7.013637345023261</v>
      </c>
      <c r="G376" s="21">
        <v>0</v>
      </c>
      <c r="H376" s="22">
        <v>62.16083</v>
      </c>
      <c r="I376" s="21">
        <v>6.261854583772392</v>
      </c>
      <c r="J376" s="21">
        <v>6.33508956796628</v>
      </c>
      <c r="K376" s="21">
        <v>30.08</v>
      </c>
      <c r="L376" s="21">
        <v>17.76</v>
      </c>
      <c r="M376" s="8">
        <f t="shared" si="57"/>
        <v>23.92</v>
      </c>
      <c r="N376" s="23">
        <v>4.476457142857144</v>
      </c>
    </row>
    <row r="377" spans="1:14" ht="11.25">
      <c r="A377" s="1">
        <v>256</v>
      </c>
      <c r="B377" s="2">
        <v>2021</v>
      </c>
      <c r="C377" s="2">
        <v>12</v>
      </c>
      <c r="D377" s="2" t="s">
        <v>48</v>
      </c>
      <c r="E377" s="22">
        <v>497.3684210526316</v>
      </c>
      <c r="F377" s="21">
        <v>9.023750764580507</v>
      </c>
      <c r="G377" s="21">
        <v>0</v>
      </c>
      <c r="H377" s="22">
        <v>51.26896</v>
      </c>
      <c r="I377" s="21">
        <v>5.7349841938883035</v>
      </c>
      <c r="J377" s="21">
        <v>7.103266596417281</v>
      </c>
      <c r="K377" s="21">
        <v>36.04</v>
      </c>
      <c r="L377" s="21">
        <v>16.37</v>
      </c>
      <c r="M377" s="8">
        <f t="shared" si="57"/>
        <v>26.205</v>
      </c>
      <c r="N377" s="23">
        <v>4.904078571428571</v>
      </c>
    </row>
    <row r="378" spans="1:39" ht="11.25">
      <c r="A378" s="1">
        <v>257</v>
      </c>
      <c r="B378" s="2">
        <v>2021</v>
      </c>
      <c r="C378" s="2">
        <v>13</v>
      </c>
      <c r="D378" s="2" t="s">
        <v>48</v>
      </c>
      <c r="E378" s="22">
        <v>429</v>
      </c>
      <c r="F378" s="21">
        <v>6.9</v>
      </c>
      <c r="G378" s="21">
        <v>0</v>
      </c>
      <c r="H378" s="22">
        <v>36.15010416666666</v>
      </c>
      <c r="I378" s="21">
        <v>10.89304531085353</v>
      </c>
      <c r="J378" s="21">
        <v>8.781875658587989</v>
      </c>
      <c r="K378" s="21">
        <v>37.9</v>
      </c>
      <c r="L378" s="21">
        <v>17.6</v>
      </c>
      <c r="M378" s="8">
        <f t="shared" si="57"/>
        <v>27.75</v>
      </c>
      <c r="N378" s="23">
        <v>5.19</v>
      </c>
      <c r="AL378" s="45"/>
      <c r="AM378" s="45"/>
    </row>
    <row r="379" spans="1:39" ht="11.25">
      <c r="A379" s="1">
        <v>258</v>
      </c>
      <c r="B379" s="2">
        <v>2021</v>
      </c>
      <c r="C379" s="2">
        <v>14</v>
      </c>
      <c r="D379" s="2" t="s">
        <v>48</v>
      </c>
      <c r="E379" s="22">
        <v>377.2727272727273</v>
      </c>
      <c r="F379" s="21">
        <v>5.4</v>
      </c>
      <c r="G379" s="21">
        <v>0</v>
      </c>
      <c r="H379" s="22">
        <v>55.04875000000001</v>
      </c>
      <c r="I379" s="21">
        <v>14.8</v>
      </c>
      <c r="J379" s="21">
        <v>11.9</v>
      </c>
      <c r="K379" s="21">
        <v>37.3</v>
      </c>
      <c r="L379" s="21">
        <v>20</v>
      </c>
      <c r="M379" s="8">
        <f t="shared" si="57"/>
        <v>28.65</v>
      </c>
      <c r="N379" s="9">
        <v>5.36</v>
      </c>
      <c r="AK379" s="45"/>
      <c r="AL379" s="45"/>
      <c r="AM379" s="45"/>
    </row>
    <row r="380" spans="1:39" ht="11.25">
      <c r="A380" s="1">
        <v>259</v>
      </c>
      <c r="B380" s="2">
        <v>2021</v>
      </c>
      <c r="C380" s="2">
        <v>15</v>
      </c>
      <c r="D380" s="2" t="s">
        <v>48</v>
      </c>
      <c r="E380" s="12">
        <v>193.30143540669857</v>
      </c>
      <c r="F380" s="8">
        <v>0</v>
      </c>
      <c r="G380" s="8">
        <v>0</v>
      </c>
      <c r="H380" s="12">
        <v>76</v>
      </c>
      <c r="I380" s="8">
        <v>7.7</v>
      </c>
      <c r="J380" s="8">
        <v>9.1</v>
      </c>
      <c r="K380" s="8">
        <v>28.9</v>
      </c>
      <c r="L380" s="8">
        <v>19.1</v>
      </c>
      <c r="M380" s="8">
        <f t="shared" si="57"/>
        <v>24</v>
      </c>
      <c r="N380" s="9">
        <v>4.49</v>
      </c>
      <c r="AK380" s="45"/>
      <c r="AL380" s="45"/>
      <c r="AM380" s="45"/>
    </row>
    <row r="381" spans="1:39" ht="11.25">
      <c r="A381" s="1">
        <v>260</v>
      </c>
      <c r="B381" s="2">
        <v>2021</v>
      </c>
      <c r="C381" s="2">
        <v>16</v>
      </c>
      <c r="D381" s="2" t="s">
        <v>48</v>
      </c>
      <c r="E381" s="12">
        <v>393.77990430622015</v>
      </c>
      <c r="F381" s="8">
        <v>5.9</v>
      </c>
      <c r="G381" s="8">
        <v>0</v>
      </c>
      <c r="H381" s="12">
        <v>68.8595833333333</v>
      </c>
      <c r="I381" s="8">
        <v>9.733930453108535</v>
      </c>
      <c r="J381" s="8">
        <v>14.628556375131717</v>
      </c>
      <c r="K381" s="8">
        <v>29.5</v>
      </c>
      <c r="L381" s="8">
        <v>18.5</v>
      </c>
      <c r="M381" s="8">
        <f t="shared" si="57"/>
        <v>24</v>
      </c>
      <c r="N381" s="9">
        <v>4.49</v>
      </c>
      <c r="AK381" s="45"/>
      <c r="AL381" s="45"/>
      <c r="AM381" s="45"/>
    </row>
    <row r="382" spans="1:37" ht="11.25">
      <c r="A382" s="1">
        <v>261</v>
      </c>
      <c r="B382" s="2">
        <v>2021</v>
      </c>
      <c r="C382" s="2">
        <v>17</v>
      </c>
      <c r="D382" s="2" t="s">
        <v>48</v>
      </c>
      <c r="E382" s="12">
        <v>452.8708133971292</v>
      </c>
      <c r="F382" s="8">
        <v>7.6691091122701875</v>
      </c>
      <c r="G382" s="8">
        <v>0</v>
      </c>
      <c r="H382" s="12">
        <v>66.44020833333333</v>
      </c>
      <c r="I382" s="8">
        <v>10.3</v>
      </c>
      <c r="J382" s="8">
        <v>10.251844046364594</v>
      </c>
      <c r="K382" s="8">
        <v>33.26</v>
      </c>
      <c r="L382" s="8">
        <v>17.71</v>
      </c>
      <c r="M382" s="8">
        <f t="shared" si="57"/>
        <v>25.485</v>
      </c>
      <c r="N382" s="9">
        <v>4.769335714285715</v>
      </c>
      <c r="AK382" s="45"/>
    </row>
    <row r="383" spans="1:14" ht="11.25">
      <c r="A383" s="1">
        <v>262</v>
      </c>
      <c r="B383" s="2">
        <v>2021</v>
      </c>
      <c r="C383" s="2">
        <v>18</v>
      </c>
      <c r="D383" s="2" t="s">
        <v>48</v>
      </c>
      <c r="E383" s="12">
        <v>491.3875598086125</v>
      </c>
      <c r="F383" s="8">
        <v>8.84167527367858</v>
      </c>
      <c r="G383" s="8">
        <v>0</v>
      </c>
      <c r="H383" s="12">
        <v>55.87229</v>
      </c>
      <c r="I383" s="8">
        <v>6.8</v>
      </c>
      <c r="J383" s="8">
        <v>6.197576396206533</v>
      </c>
      <c r="K383" s="8">
        <v>35.94</v>
      </c>
      <c r="L383" s="8">
        <v>16.33</v>
      </c>
      <c r="M383" s="8">
        <f t="shared" si="57"/>
        <v>26.134999999999998</v>
      </c>
      <c r="N383" s="9">
        <v>4.890978571428572</v>
      </c>
    </row>
    <row r="384" spans="1:14" ht="11.25">
      <c r="A384" s="1">
        <v>263</v>
      </c>
      <c r="B384" s="2">
        <v>2021</v>
      </c>
      <c r="C384" s="2">
        <v>19</v>
      </c>
      <c r="D384" s="2" t="s">
        <v>48</v>
      </c>
      <c r="E384" s="12">
        <v>508.61244019138763</v>
      </c>
      <c r="F384" s="8">
        <v>9.366052687476126</v>
      </c>
      <c r="G384" s="8">
        <v>0</v>
      </c>
      <c r="H384" s="12">
        <v>54.33156</v>
      </c>
      <c r="I384" s="8">
        <v>9.8</v>
      </c>
      <c r="J384" s="8">
        <v>6.832982086406744</v>
      </c>
      <c r="K384" s="8">
        <v>37.67</v>
      </c>
      <c r="L384" s="8">
        <v>18.72</v>
      </c>
      <c r="M384" s="8">
        <f t="shared" si="57"/>
        <v>28.195</v>
      </c>
      <c r="N384" s="9">
        <v>5.276492857142858</v>
      </c>
    </row>
    <row r="385" spans="1:39" ht="11.25">
      <c r="A385" s="1">
        <v>264</v>
      </c>
      <c r="B385" s="2">
        <v>2021</v>
      </c>
      <c r="C385" s="2">
        <v>20</v>
      </c>
      <c r="D385" s="2" t="s">
        <v>48</v>
      </c>
      <c r="E385" s="12">
        <v>492.1052631578948</v>
      </c>
      <c r="F385" s="8">
        <v>8.91</v>
      </c>
      <c r="G385" s="8">
        <v>0</v>
      </c>
      <c r="H385" s="12">
        <v>45.31552083333335</v>
      </c>
      <c r="I385" s="8">
        <v>6.577976817702845</v>
      </c>
      <c r="J385" s="8">
        <v>4.97418335089568</v>
      </c>
      <c r="K385" s="8">
        <v>38.7</v>
      </c>
      <c r="L385" s="8">
        <v>17.5</v>
      </c>
      <c r="M385" s="8">
        <f t="shared" si="57"/>
        <v>28.1</v>
      </c>
      <c r="N385" s="9">
        <v>5.26</v>
      </c>
      <c r="AL385" s="45"/>
      <c r="AM385" s="45"/>
    </row>
    <row r="386" spans="1:39" ht="11.25">
      <c r="A386" s="1">
        <v>265</v>
      </c>
      <c r="B386" s="2">
        <v>2021</v>
      </c>
      <c r="C386" s="2">
        <v>21</v>
      </c>
      <c r="D386" s="2" t="s">
        <v>48</v>
      </c>
      <c r="E386" s="12">
        <v>420.8133971291866</v>
      </c>
      <c r="F386" s="8">
        <v>6.7</v>
      </c>
      <c r="G386" s="8">
        <v>0</v>
      </c>
      <c r="H386" s="12">
        <v>54.679166666666674</v>
      </c>
      <c r="I386" s="8">
        <v>12.36828240252898</v>
      </c>
      <c r="J386" s="8">
        <v>12.186512118018967</v>
      </c>
      <c r="K386" s="8">
        <v>39.6</v>
      </c>
      <c r="L386" s="8">
        <v>19</v>
      </c>
      <c r="M386" s="8">
        <f t="shared" si="57"/>
        <v>29.3</v>
      </c>
      <c r="N386" s="9">
        <v>5.47</v>
      </c>
      <c r="AK386" s="45"/>
      <c r="AL386" s="45"/>
      <c r="AM386" s="45"/>
    </row>
    <row r="387" spans="1:39" ht="11.25">
      <c r="A387" s="1">
        <v>266</v>
      </c>
      <c r="B387" s="2">
        <v>2021</v>
      </c>
      <c r="C387" s="2">
        <v>22</v>
      </c>
      <c r="D387" s="2" t="s">
        <v>48</v>
      </c>
      <c r="E387" s="12">
        <v>494.49760765550246</v>
      </c>
      <c r="F387" s="8">
        <v>8.9</v>
      </c>
      <c r="G387" s="8">
        <v>0</v>
      </c>
      <c r="H387" s="12">
        <v>60.196770833333325</v>
      </c>
      <c r="I387" s="8">
        <v>12.473656480505797</v>
      </c>
      <c r="J387" s="8">
        <v>20.669652265542677</v>
      </c>
      <c r="K387" s="8">
        <v>24.5</v>
      </c>
      <c r="L387" s="8">
        <v>14.7</v>
      </c>
      <c r="M387" s="8">
        <f t="shared" si="57"/>
        <v>19.6</v>
      </c>
      <c r="N387" s="9">
        <v>3.67</v>
      </c>
      <c r="AK387" s="45"/>
      <c r="AL387" s="45"/>
      <c r="AM387" s="45"/>
    </row>
    <row r="388" spans="1:39" ht="11.25">
      <c r="A388" s="1">
        <v>267</v>
      </c>
      <c r="B388" s="2">
        <v>2021</v>
      </c>
      <c r="C388" s="2">
        <v>23</v>
      </c>
      <c r="D388" s="2" t="s">
        <v>48</v>
      </c>
      <c r="E388" s="12">
        <v>572.9665071770335</v>
      </c>
      <c r="F388" s="8">
        <v>11.3</v>
      </c>
      <c r="G388" s="8">
        <v>0</v>
      </c>
      <c r="H388" s="22">
        <v>59.23885416666668</v>
      </c>
      <c r="I388" s="8">
        <v>9.208377239199157</v>
      </c>
      <c r="J388" s="8">
        <v>14.201791359325606</v>
      </c>
      <c r="K388" s="8">
        <v>29.4</v>
      </c>
      <c r="L388" s="8">
        <v>13.2</v>
      </c>
      <c r="M388" s="8">
        <f t="shared" si="57"/>
        <v>21.299999999999997</v>
      </c>
      <c r="N388" s="9">
        <v>3.99</v>
      </c>
      <c r="AK388" s="45"/>
      <c r="AL388" s="45"/>
      <c r="AM388" s="45"/>
    </row>
    <row r="389" spans="1:37" ht="11.25">
      <c r="A389" s="1">
        <v>268</v>
      </c>
      <c r="B389" s="2">
        <v>2021</v>
      </c>
      <c r="C389" s="2">
        <v>24</v>
      </c>
      <c r="D389" s="2" t="s">
        <v>48</v>
      </c>
      <c r="E389" s="22">
        <v>537.5598086124402</v>
      </c>
      <c r="F389" s="21">
        <v>10.247298063441436</v>
      </c>
      <c r="G389" s="21">
        <v>0</v>
      </c>
      <c r="H389" s="22">
        <v>57.807500000000005</v>
      </c>
      <c r="I389" s="21">
        <v>8.576132771338251</v>
      </c>
      <c r="J389" s="21">
        <v>8.089567966280296</v>
      </c>
      <c r="K389" s="21">
        <v>32.35</v>
      </c>
      <c r="L389" s="21">
        <v>10.87</v>
      </c>
      <c r="M389" s="8">
        <f t="shared" si="57"/>
        <v>21.61</v>
      </c>
      <c r="N389" s="23">
        <v>4.044157142857143</v>
      </c>
      <c r="AK389" s="45"/>
    </row>
    <row r="390" spans="1:14" ht="11.25">
      <c r="A390" s="1">
        <v>269</v>
      </c>
      <c r="B390" s="2">
        <v>2021</v>
      </c>
      <c r="C390" s="2">
        <v>25</v>
      </c>
      <c r="D390" s="2" t="s">
        <v>48</v>
      </c>
      <c r="E390" s="22">
        <v>461.4832535885168</v>
      </c>
      <c r="F390" s="21">
        <v>7.93129781916896</v>
      </c>
      <c r="G390" s="21">
        <v>0</v>
      </c>
      <c r="H390" s="22">
        <v>67.45177</v>
      </c>
      <c r="I390" s="21">
        <v>7.629083245521602</v>
      </c>
      <c r="J390" s="21">
        <v>9.545310853530031</v>
      </c>
      <c r="K390" s="21">
        <v>32.59</v>
      </c>
      <c r="L390" s="21">
        <v>16.09</v>
      </c>
      <c r="M390" s="8">
        <f t="shared" si="57"/>
        <v>24.340000000000003</v>
      </c>
      <c r="N390" s="23">
        <v>4.555057142857144</v>
      </c>
    </row>
    <row r="391" spans="1:14" ht="11.25">
      <c r="A391" s="1">
        <v>270</v>
      </c>
      <c r="B391" s="2">
        <v>2021</v>
      </c>
      <c r="C391" s="2">
        <v>26</v>
      </c>
      <c r="D391" s="2" t="s">
        <v>48</v>
      </c>
      <c r="E391" s="22">
        <v>456.4593301435407</v>
      </c>
      <c r="F391" s="21">
        <v>7.778354406811344</v>
      </c>
      <c r="G391" s="21">
        <v>0</v>
      </c>
      <c r="H391" s="22">
        <v>59.43104</v>
      </c>
      <c r="I391" s="21">
        <v>9.208377239199157</v>
      </c>
      <c r="J391" s="21">
        <v>6.591148577449947</v>
      </c>
      <c r="K391" s="21">
        <v>33.93</v>
      </c>
      <c r="L391" s="21">
        <v>16.23</v>
      </c>
      <c r="M391" s="8">
        <f t="shared" si="57"/>
        <v>25.08</v>
      </c>
      <c r="N391" s="23">
        <v>4.693542857142857</v>
      </c>
    </row>
    <row r="392" spans="1:39" ht="11.25">
      <c r="A392" s="1">
        <v>271</v>
      </c>
      <c r="B392" s="2">
        <v>2021</v>
      </c>
      <c r="C392" s="2">
        <v>27</v>
      </c>
      <c r="D392" s="2" t="s">
        <v>48</v>
      </c>
      <c r="E392" s="22">
        <v>521.0526315789474</v>
      </c>
      <c r="F392" s="21">
        <v>9.7</v>
      </c>
      <c r="G392" s="21">
        <v>0</v>
      </c>
      <c r="H392" s="22">
        <v>48.45531249999999</v>
      </c>
      <c r="I392" s="21">
        <v>7.734457323498419</v>
      </c>
      <c r="J392" s="21">
        <v>7.468387776606955</v>
      </c>
      <c r="K392" s="21">
        <v>34.12</v>
      </c>
      <c r="L392" s="21">
        <v>15.94</v>
      </c>
      <c r="M392" s="8">
        <f t="shared" si="57"/>
        <v>25.029999999999998</v>
      </c>
      <c r="N392" s="23">
        <v>4.68</v>
      </c>
      <c r="AL392" s="45"/>
      <c r="AM392" s="45"/>
    </row>
    <row r="393" spans="1:38" ht="11.25">
      <c r="A393" s="1">
        <v>272</v>
      </c>
      <c r="B393" s="2">
        <v>2021</v>
      </c>
      <c r="C393" s="2">
        <v>28</v>
      </c>
      <c r="D393" s="2" t="s">
        <v>48</v>
      </c>
      <c r="E393" s="22">
        <v>552.3923444976077</v>
      </c>
      <c r="F393" s="21">
        <v>10.7</v>
      </c>
      <c r="G393" s="21">
        <v>0</v>
      </c>
      <c r="H393" s="22">
        <v>38.03697916666668</v>
      </c>
      <c r="I393" s="21">
        <v>6.998155953635406</v>
      </c>
      <c r="J393" s="21">
        <v>6.979978925184405</v>
      </c>
      <c r="K393" s="21">
        <v>36.5</v>
      </c>
      <c r="L393" s="21">
        <v>16.8</v>
      </c>
      <c r="M393" s="8">
        <f t="shared" si="57"/>
        <v>26.65</v>
      </c>
      <c r="N393" s="23">
        <v>4.99</v>
      </c>
      <c r="AK393" s="45"/>
      <c r="AL393" s="45"/>
    </row>
    <row r="394" spans="1:39" ht="11.25">
      <c r="A394" s="1">
        <v>273</v>
      </c>
      <c r="B394" s="2">
        <v>2021</v>
      </c>
      <c r="C394" s="2">
        <v>29</v>
      </c>
      <c r="D394" s="2" t="s">
        <v>48</v>
      </c>
      <c r="E394" s="22">
        <v>473.68421052631584</v>
      </c>
      <c r="F394" s="21">
        <v>8.3</v>
      </c>
      <c r="G394" s="21">
        <v>0</v>
      </c>
      <c r="H394" s="22">
        <v>53.36916666666665</v>
      </c>
      <c r="I394" s="21">
        <v>9.419125395152792</v>
      </c>
      <c r="J394" s="21">
        <v>9.976817702845102</v>
      </c>
      <c r="K394" s="21">
        <v>36.2</v>
      </c>
      <c r="L394" s="21">
        <v>19.4</v>
      </c>
      <c r="M394" s="8">
        <f t="shared" si="57"/>
        <v>27.8</v>
      </c>
      <c r="N394" s="23">
        <v>5.2</v>
      </c>
      <c r="AK394" s="45"/>
      <c r="AL394" s="45"/>
      <c r="AM394" s="45"/>
    </row>
    <row r="395" spans="1:39" ht="11.25">
      <c r="A395" s="1">
        <v>274</v>
      </c>
      <c r="B395" s="2">
        <v>2021</v>
      </c>
      <c r="C395" s="2">
        <v>30</v>
      </c>
      <c r="D395" s="2" t="s">
        <v>48</v>
      </c>
      <c r="E395" s="22">
        <v>555.2631578947369</v>
      </c>
      <c r="F395" s="21">
        <v>10.8</v>
      </c>
      <c r="G395" s="21">
        <v>0</v>
      </c>
      <c r="H395" s="22">
        <v>62.404895833333306</v>
      </c>
      <c r="I395" s="21">
        <v>9.733930453108535</v>
      </c>
      <c r="J395" s="21">
        <v>13.291359325605901</v>
      </c>
      <c r="K395" s="21">
        <v>33.4</v>
      </c>
      <c r="L395" s="21">
        <v>17.5</v>
      </c>
      <c r="M395" s="8">
        <f t="shared" si="57"/>
        <v>25.45</v>
      </c>
      <c r="N395" s="23">
        <v>4.76</v>
      </c>
      <c r="AK395" s="45"/>
      <c r="AL395" s="45"/>
      <c r="AM395" s="45"/>
    </row>
    <row r="396" spans="10:13" ht="11.25">
      <c r="J396" s="8"/>
      <c r="M396" s="8" t="s">
        <v>13</v>
      </c>
    </row>
    <row r="397" spans="1:42" ht="11.25">
      <c r="A397" s="1" t="s">
        <v>0</v>
      </c>
      <c r="B397" s="2" t="s">
        <v>0</v>
      </c>
      <c r="C397" s="2" t="s">
        <v>0</v>
      </c>
      <c r="D397" s="2" t="s">
        <v>0</v>
      </c>
      <c r="E397" s="11" t="s">
        <v>0</v>
      </c>
      <c r="F397" s="3" t="s">
        <v>0</v>
      </c>
      <c r="G397" s="3" t="s">
        <v>0</v>
      </c>
      <c r="H397" s="11" t="s">
        <v>0</v>
      </c>
      <c r="I397" s="3" t="s">
        <v>0</v>
      </c>
      <c r="J397" s="3" t="s">
        <v>0</v>
      </c>
      <c r="K397" s="3" t="s">
        <v>0</v>
      </c>
      <c r="L397" s="3" t="s">
        <v>0</v>
      </c>
      <c r="M397" s="3" t="s">
        <v>0</v>
      </c>
      <c r="N397" s="4" t="s">
        <v>0</v>
      </c>
      <c r="O397" s="32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11"/>
      <c r="AK397" s="45"/>
      <c r="AL397" s="45"/>
      <c r="AM397" s="45"/>
      <c r="AN397" s="45"/>
      <c r="AO397" s="45"/>
      <c r="AP397" s="3"/>
    </row>
    <row r="398" spans="1:15" ht="11.25">
      <c r="A398" s="1" t="s">
        <v>32</v>
      </c>
      <c r="C398" s="2" t="s">
        <v>13</v>
      </c>
      <c r="E398" s="16">
        <f aca="true" t="shared" si="58" ref="E398:N398">AVERAGE(E366:E396)</f>
        <v>459.03684210526325</v>
      </c>
      <c r="F398" s="16">
        <f t="shared" si="58"/>
        <v>7.862457235073697</v>
      </c>
      <c r="G398" s="16">
        <f t="shared" si="58"/>
        <v>0.11853333333333334</v>
      </c>
      <c r="H398" s="16">
        <f t="shared" si="58"/>
        <v>57.75278102777777</v>
      </c>
      <c r="I398" s="16">
        <f t="shared" si="58"/>
        <v>8.843452757288377</v>
      </c>
      <c r="J398" s="16">
        <f t="shared" si="58"/>
        <v>8.916174920969443</v>
      </c>
      <c r="K398" s="16">
        <f t="shared" si="58"/>
        <v>33.66766666666667</v>
      </c>
      <c r="L398" s="16">
        <f t="shared" si="58"/>
        <v>16.313666666666663</v>
      </c>
      <c r="M398" s="16">
        <f t="shared" si="58"/>
        <v>24.990666666666666</v>
      </c>
      <c r="N398" s="16">
        <f t="shared" si="58"/>
        <v>4.676341666666667</v>
      </c>
      <c r="O398" s="26"/>
    </row>
    <row r="399" spans="1:14" ht="11.25">
      <c r="A399" s="1" t="s">
        <v>33</v>
      </c>
      <c r="E399" s="12">
        <f aca="true" t="shared" si="59" ref="E399:N399">SUM(E366:E396)</f>
        <v>13771.105263157897</v>
      </c>
      <c r="F399" s="8">
        <f t="shared" si="59"/>
        <v>235.87371705221094</v>
      </c>
      <c r="G399" s="8">
        <f t="shared" si="59"/>
        <v>3.556</v>
      </c>
      <c r="H399" s="12">
        <f t="shared" si="59"/>
        <v>1732.583430833333</v>
      </c>
      <c r="I399" s="8">
        <f t="shared" si="59"/>
        <v>265.3035827186513</v>
      </c>
      <c r="J399" s="8">
        <f t="shared" si="59"/>
        <v>267.4852476290833</v>
      </c>
      <c r="K399" s="8">
        <f t="shared" si="59"/>
        <v>1010.03</v>
      </c>
      <c r="L399" s="8">
        <f t="shared" si="59"/>
        <v>489.4099999999999</v>
      </c>
      <c r="M399" s="8">
        <f t="shared" si="59"/>
        <v>749.72</v>
      </c>
      <c r="N399" s="9">
        <f t="shared" si="59"/>
        <v>140.29025</v>
      </c>
    </row>
    <row r="400" spans="1:14" ht="11.25">
      <c r="A400" s="1" t="s">
        <v>34</v>
      </c>
      <c r="E400" s="12">
        <f aca="true" t="shared" si="60" ref="E400:N400">STDEVP(E366:E396)</f>
        <v>87.99349716785348</v>
      </c>
      <c r="F400" s="8">
        <f t="shared" si="60"/>
        <v>2.65097330324781</v>
      </c>
      <c r="G400" s="8">
        <f t="shared" si="60"/>
        <v>0.6383215351390099</v>
      </c>
      <c r="H400" s="12">
        <f t="shared" si="60"/>
        <v>10.256779691730596</v>
      </c>
      <c r="I400" s="8">
        <f t="shared" si="60"/>
        <v>2.1725509786521546</v>
      </c>
      <c r="J400" s="8">
        <f t="shared" si="60"/>
        <v>3.38144089660372</v>
      </c>
      <c r="K400" s="8">
        <f t="shared" si="60"/>
        <v>3.460518923835276</v>
      </c>
      <c r="L400" s="8">
        <f t="shared" si="60"/>
        <v>2.4418319397989565</v>
      </c>
      <c r="M400" s="8">
        <f t="shared" si="60"/>
        <v>5.004008450464539</v>
      </c>
      <c r="N400" s="9">
        <f t="shared" si="60"/>
        <v>0.4467566641619044</v>
      </c>
    </row>
    <row r="401" spans="1:14" ht="11.25">
      <c r="A401" s="1" t="s">
        <v>35</v>
      </c>
      <c r="E401" s="12">
        <f aca="true" t="shared" si="61" ref="E401:N401">VARP(E366:E396)</f>
        <v>7742.855543829037</v>
      </c>
      <c r="F401" s="8">
        <f t="shared" si="61"/>
        <v>7.027659454532606</v>
      </c>
      <c r="G401" s="8">
        <f t="shared" si="61"/>
        <v>0.40745438222222224</v>
      </c>
      <c r="H401" s="12">
        <f t="shared" si="61"/>
        <v>105.20152964469717</v>
      </c>
      <c r="I401" s="8">
        <f t="shared" si="61"/>
        <v>4.719977754842435</v>
      </c>
      <c r="J401" s="8">
        <f t="shared" si="61"/>
        <v>11.43414253722417</v>
      </c>
      <c r="K401" s="8">
        <f t="shared" si="61"/>
        <v>11.975191222222056</v>
      </c>
      <c r="L401" s="8">
        <f t="shared" si="61"/>
        <v>5.962543222222335</v>
      </c>
      <c r="M401" s="8">
        <f t="shared" si="61"/>
        <v>25.040100572320522</v>
      </c>
      <c r="N401" s="9">
        <f t="shared" si="61"/>
        <v>0.19959151697307262</v>
      </c>
    </row>
    <row r="402" spans="1:14" ht="11.25">
      <c r="A402" s="1" t="s">
        <v>36</v>
      </c>
      <c r="E402" s="12">
        <f aca="true" t="shared" si="62" ref="E402:N402">MAX(E366:E396)</f>
        <v>572.9665071770335</v>
      </c>
      <c r="F402" s="8">
        <f t="shared" si="62"/>
        <v>11.3</v>
      </c>
      <c r="G402" s="8">
        <f t="shared" si="62"/>
        <v>3.556</v>
      </c>
      <c r="H402" s="12">
        <f t="shared" si="62"/>
        <v>81.03875000000001</v>
      </c>
      <c r="I402" s="8">
        <f t="shared" si="62"/>
        <v>14.8</v>
      </c>
      <c r="J402" s="8">
        <f t="shared" si="62"/>
        <v>20.669652265542677</v>
      </c>
      <c r="K402" s="8">
        <f t="shared" si="62"/>
        <v>39.6</v>
      </c>
      <c r="L402" s="8">
        <f t="shared" si="62"/>
        <v>20</v>
      </c>
      <c r="M402" s="8">
        <f t="shared" si="62"/>
        <v>29.3</v>
      </c>
      <c r="N402" s="9">
        <f t="shared" si="62"/>
        <v>5.47</v>
      </c>
    </row>
    <row r="403" spans="1:14" ht="11.25">
      <c r="A403" s="1" t="s">
        <v>37</v>
      </c>
      <c r="E403" s="12">
        <f aca="true" t="shared" si="63" ref="E403:N403">MIN(E366:E396)</f>
        <v>193.30143540669857</v>
      </c>
      <c r="F403" s="8">
        <f t="shared" si="63"/>
        <v>0</v>
      </c>
      <c r="G403" s="8">
        <f t="shared" si="63"/>
        <v>0</v>
      </c>
      <c r="H403" s="12">
        <f t="shared" si="63"/>
        <v>36.15010416666666</v>
      </c>
      <c r="I403" s="8">
        <f t="shared" si="63"/>
        <v>5.525553213909379</v>
      </c>
      <c r="J403" s="8">
        <f t="shared" si="63"/>
        <v>4.182297154899895</v>
      </c>
      <c r="K403" s="8">
        <f t="shared" si="63"/>
        <v>24.5</v>
      </c>
      <c r="L403" s="8">
        <f t="shared" si="63"/>
        <v>10.87</v>
      </c>
      <c r="M403" s="8">
        <f t="shared" si="63"/>
        <v>19.6</v>
      </c>
      <c r="N403" s="9">
        <f t="shared" si="63"/>
        <v>3.67</v>
      </c>
    </row>
    <row r="404" spans="1:4" ht="11.25">
      <c r="A404" s="1" t="s">
        <v>38</v>
      </c>
      <c r="C404" s="19">
        <v>1</v>
      </c>
      <c r="D404" s="2" t="s">
        <v>13</v>
      </c>
    </row>
    <row r="406" spans="1:42" ht="11.25">
      <c r="A406" s="1" t="s">
        <v>0</v>
      </c>
      <c r="B406" s="2" t="s">
        <v>0</v>
      </c>
      <c r="C406" s="2" t="s">
        <v>0</v>
      </c>
      <c r="D406" s="2" t="s">
        <v>0</v>
      </c>
      <c r="E406" s="11" t="s">
        <v>0</v>
      </c>
      <c r="F406" s="3" t="s">
        <v>0</v>
      </c>
      <c r="G406" s="3" t="s">
        <v>0</v>
      </c>
      <c r="H406" s="11" t="s">
        <v>0</v>
      </c>
      <c r="I406" s="3" t="s">
        <v>0</v>
      </c>
      <c r="J406" s="3" t="s">
        <v>0</v>
      </c>
      <c r="K406" s="3" t="s">
        <v>0</v>
      </c>
      <c r="L406" s="3" t="s">
        <v>0</v>
      </c>
      <c r="M406" s="3" t="s">
        <v>0</v>
      </c>
      <c r="N406" s="4" t="s">
        <v>0</v>
      </c>
      <c r="O406" s="32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11"/>
      <c r="AK406" s="45"/>
      <c r="AL406" s="45"/>
      <c r="AM406" s="45"/>
      <c r="AN406" s="45"/>
      <c r="AO406" s="45"/>
      <c r="AP406" s="3"/>
    </row>
    <row r="407" spans="1:42" ht="11.25">
      <c r="A407" s="1" t="s">
        <v>1</v>
      </c>
      <c r="B407" s="2" t="s">
        <v>2</v>
      </c>
      <c r="C407" s="2" t="s">
        <v>3</v>
      </c>
      <c r="D407" s="2" t="s">
        <v>4</v>
      </c>
      <c r="E407" s="11" t="s">
        <v>5</v>
      </c>
      <c r="F407" s="3" t="s">
        <v>6</v>
      </c>
      <c r="G407" s="3" t="s">
        <v>7</v>
      </c>
      <c r="H407" s="11" t="s">
        <v>8</v>
      </c>
      <c r="I407" s="3" t="s">
        <v>9</v>
      </c>
      <c r="J407" s="3" t="s">
        <v>10</v>
      </c>
      <c r="K407" s="3" t="s">
        <v>11</v>
      </c>
      <c r="L407" s="3" t="s">
        <v>11</v>
      </c>
      <c r="M407" s="3" t="s">
        <v>11</v>
      </c>
      <c r="N407" s="4" t="s">
        <v>12</v>
      </c>
      <c r="O407" s="32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11"/>
      <c r="AK407" s="45"/>
      <c r="AL407" s="45"/>
      <c r="AM407" s="45"/>
      <c r="AN407" s="45"/>
      <c r="AO407" s="45"/>
      <c r="AP407" s="3"/>
    </row>
    <row r="408" spans="5:42" ht="11.25">
      <c r="E408" s="11" t="s">
        <v>14</v>
      </c>
      <c r="F408" s="3" t="s">
        <v>15</v>
      </c>
      <c r="G408" s="3" t="s">
        <v>16</v>
      </c>
      <c r="H408" s="11" t="s">
        <v>17</v>
      </c>
      <c r="I408" s="3" t="s">
        <v>18</v>
      </c>
      <c r="J408" s="3" t="s">
        <v>19</v>
      </c>
      <c r="K408" s="3" t="s">
        <v>20</v>
      </c>
      <c r="L408" s="3" t="s">
        <v>21</v>
      </c>
      <c r="M408" s="3" t="s">
        <v>22</v>
      </c>
      <c r="N408" s="1" t="s">
        <v>23</v>
      </c>
      <c r="O408" s="32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11"/>
      <c r="AN408" s="45"/>
      <c r="AO408" s="45"/>
      <c r="AP408" s="3"/>
    </row>
    <row r="409" spans="5:42" ht="11.25">
      <c r="E409" s="11" t="s">
        <v>24</v>
      </c>
      <c r="F409" s="3" t="s">
        <v>25</v>
      </c>
      <c r="G409" s="3" t="s">
        <v>26</v>
      </c>
      <c r="H409" s="11" t="s">
        <v>27</v>
      </c>
      <c r="I409" s="3" t="s">
        <v>28</v>
      </c>
      <c r="J409" s="3" t="s">
        <v>29</v>
      </c>
      <c r="K409" s="3" t="s">
        <v>30</v>
      </c>
      <c r="L409" s="3" t="s">
        <v>30</v>
      </c>
      <c r="M409" s="3" t="s">
        <v>30</v>
      </c>
      <c r="O409" s="32"/>
      <c r="AJ409" s="11"/>
      <c r="AN409" s="45"/>
      <c r="AO409" s="45"/>
      <c r="AP409" s="3"/>
    </row>
    <row r="410" spans="1:42" ht="11.25">
      <c r="A410" s="1" t="s">
        <v>0</v>
      </c>
      <c r="B410" s="2" t="s">
        <v>0</v>
      </c>
      <c r="C410" s="2" t="s">
        <v>0</v>
      </c>
      <c r="D410" s="2" t="s">
        <v>0</v>
      </c>
      <c r="E410" s="11" t="s">
        <v>0</v>
      </c>
      <c r="F410" s="3" t="s">
        <v>0</v>
      </c>
      <c r="G410" s="3" t="s">
        <v>0</v>
      </c>
      <c r="H410" s="11" t="s">
        <v>0</v>
      </c>
      <c r="I410" s="3" t="s">
        <v>0</v>
      </c>
      <c r="J410" s="3" t="s">
        <v>0</v>
      </c>
      <c r="K410" s="3" t="s">
        <v>0</v>
      </c>
      <c r="L410" s="3" t="s">
        <v>0</v>
      </c>
      <c r="M410" s="3" t="s">
        <v>0</v>
      </c>
      <c r="N410" s="4" t="s">
        <v>0</v>
      </c>
      <c r="O410" s="32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11"/>
      <c r="AK410" s="45"/>
      <c r="AL410" s="45"/>
      <c r="AM410" s="45"/>
      <c r="AN410" s="45"/>
      <c r="AO410" s="45"/>
      <c r="AP410" s="3"/>
    </row>
    <row r="411" spans="1:14" ht="11.25">
      <c r="A411" s="1">
        <v>275</v>
      </c>
      <c r="B411" s="2">
        <v>2021</v>
      </c>
      <c r="C411" s="2">
        <v>1</v>
      </c>
      <c r="D411" s="2" t="s">
        <v>49</v>
      </c>
      <c r="E411" s="22">
        <v>427.2727272727273</v>
      </c>
      <c r="F411" s="21">
        <v>5.3473779618083555</v>
      </c>
      <c r="G411" s="21">
        <v>0.8</v>
      </c>
      <c r="H411" s="22">
        <v>76.27437500000002</v>
      </c>
      <c r="I411" s="21">
        <v>13.000526870389884</v>
      </c>
      <c r="J411" s="21">
        <v>9.834562697576397</v>
      </c>
      <c r="K411" s="21">
        <v>32.87</v>
      </c>
      <c r="L411" s="21">
        <v>15.9</v>
      </c>
      <c r="M411" s="8">
        <f aca="true" t="shared" si="64" ref="M411:M441">AVERAGE(K411:L411)</f>
        <v>24.384999999999998</v>
      </c>
      <c r="N411" s="23">
        <v>5.295028571428571</v>
      </c>
    </row>
    <row r="412" spans="1:14" ht="11.25">
      <c r="A412" s="1">
        <v>276</v>
      </c>
      <c r="B412" s="2">
        <v>2021</v>
      </c>
      <c r="C412" s="2">
        <v>2</v>
      </c>
      <c r="D412" s="2" t="s">
        <v>49</v>
      </c>
      <c r="E412" s="22">
        <v>211.244019138756</v>
      </c>
      <c r="F412" s="21">
        <v>0</v>
      </c>
      <c r="G412" s="21">
        <v>0.3</v>
      </c>
      <c r="H412" s="22">
        <v>86.42313</v>
      </c>
      <c r="I412" s="21">
        <v>8.997629083245522</v>
      </c>
      <c r="J412" s="21">
        <v>5.751844046364595</v>
      </c>
      <c r="K412" s="21">
        <v>25.08</v>
      </c>
      <c r="L412" s="21">
        <v>16.95</v>
      </c>
      <c r="M412" s="8">
        <f t="shared" si="64"/>
        <v>21.015</v>
      </c>
      <c r="N412" s="23">
        <v>4.563257142857143</v>
      </c>
    </row>
    <row r="413" spans="1:14" ht="11.25">
      <c r="A413" s="1">
        <v>277</v>
      </c>
      <c r="B413" s="2">
        <v>2021</v>
      </c>
      <c r="C413" s="2">
        <v>3</v>
      </c>
      <c r="D413" s="2" t="s">
        <v>49</v>
      </c>
      <c r="E413" s="22">
        <v>412.4401913875598</v>
      </c>
      <c r="F413" s="21">
        <v>4.938757437081855</v>
      </c>
      <c r="G413" s="21">
        <v>10.9</v>
      </c>
      <c r="H413" s="22">
        <v>83.92281</v>
      </c>
      <c r="I413" s="21">
        <v>14.265015806111697</v>
      </c>
      <c r="J413" s="21">
        <v>9.033192834562698</v>
      </c>
      <c r="K413" s="21">
        <v>36.14</v>
      </c>
      <c r="L413" s="21">
        <v>16.94</v>
      </c>
      <c r="M413" s="8">
        <f t="shared" si="64"/>
        <v>26.54</v>
      </c>
      <c r="N413" s="23">
        <v>5.762971428571428</v>
      </c>
    </row>
    <row r="414" spans="1:14" ht="11.25">
      <c r="A414" s="1">
        <v>278</v>
      </c>
      <c r="B414" s="2">
        <v>2021</v>
      </c>
      <c r="C414" s="2">
        <v>4</v>
      </c>
      <c r="D414" s="2" t="s">
        <v>49</v>
      </c>
      <c r="E414" s="22">
        <v>393.5406698564593</v>
      </c>
      <c r="F414" s="21">
        <v>4.4</v>
      </c>
      <c r="G414" s="21">
        <v>0</v>
      </c>
      <c r="H414" s="22">
        <v>77.53677083333335</v>
      </c>
      <c r="I414" s="21">
        <v>10.366174920969442</v>
      </c>
      <c r="J414" s="21">
        <v>8.018440463645945</v>
      </c>
      <c r="K414" s="21">
        <v>30.8</v>
      </c>
      <c r="L414" s="21">
        <v>18</v>
      </c>
      <c r="M414" s="8">
        <f t="shared" si="64"/>
        <v>24.4</v>
      </c>
      <c r="N414" s="23">
        <v>5.3</v>
      </c>
    </row>
    <row r="415" spans="1:14" ht="11.25">
      <c r="A415" s="1">
        <v>279</v>
      </c>
      <c r="B415" s="2">
        <v>2021</v>
      </c>
      <c r="C415" s="2">
        <v>5</v>
      </c>
      <c r="D415" s="2" t="s">
        <v>49</v>
      </c>
      <c r="E415" s="22">
        <v>544.4976076555025</v>
      </c>
      <c r="F415" s="21">
        <v>8.6</v>
      </c>
      <c r="G415" s="21">
        <v>0</v>
      </c>
      <c r="H415" s="22">
        <v>73.7975</v>
      </c>
      <c r="I415" s="21">
        <v>9.10300316122234</v>
      </c>
      <c r="J415" s="21">
        <v>11.50368809272919</v>
      </c>
      <c r="K415" s="21">
        <v>29.1</v>
      </c>
      <c r="L415" s="21">
        <v>17.5</v>
      </c>
      <c r="M415" s="8">
        <f t="shared" si="64"/>
        <v>23.3</v>
      </c>
      <c r="N415" s="23">
        <v>5.06</v>
      </c>
    </row>
    <row r="416" spans="1:14" ht="11.25">
      <c r="A416" s="1">
        <v>280</v>
      </c>
      <c r="B416" s="2">
        <v>2021</v>
      </c>
      <c r="C416" s="2">
        <v>6</v>
      </c>
      <c r="D416" s="2" t="s">
        <v>49</v>
      </c>
      <c r="E416" s="22">
        <v>582.2966507177034</v>
      </c>
      <c r="F416" s="21">
        <v>9.6</v>
      </c>
      <c r="G416" s="21">
        <v>0</v>
      </c>
      <c r="H416" s="22">
        <v>62.65750000000002</v>
      </c>
      <c r="I416" s="21">
        <v>7.525026343519494</v>
      </c>
      <c r="J416" s="21">
        <v>7.548998946259221</v>
      </c>
      <c r="K416" s="21">
        <v>35.1</v>
      </c>
      <c r="L416" s="21">
        <v>15.5</v>
      </c>
      <c r="M416" s="8">
        <f t="shared" si="64"/>
        <v>25.3</v>
      </c>
      <c r="N416" s="23">
        <v>5.49</v>
      </c>
    </row>
    <row r="417" spans="1:26" ht="11.25">
      <c r="A417" s="1">
        <v>281</v>
      </c>
      <c r="B417" s="2">
        <v>2021</v>
      </c>
      <c r="C417" s="2">
        <v>7</v>
      </c>
      <c r="D417" s="2" t="s">
        <v>49</v>
      </c>
      <c r="E417" s="22">
        <v>192.34449760765548</v>
      </c>
      <c r="F417" s="21">
        <v>0</v>
      </c>
      <c r="G417" s="21">
        <v>0.5</v>
      </c>
      <c r="H417" s="22">
        <v>77.73875</v>
      </c>
      <c r="I417" s="21">
        <v>8.892255005268705</v>
      </c>
      <c r="J417" s="21">
        <v>9.502634351949421</v>
      </c>
      <c r="K417" s="21">
        <v>25.9</v>
      </c>
      <c r="L417" s="21">
        <v>17.1</v>
      </c>
      <c r="M417" s="8">
        <f t="shared" si="64"/>
        <v>21.5</v>
      </c>
      <c r="N417" s="23">
        <v>4.67</v>
      </c>
      <c r="Z417" s="42"/>
    </row>
    <row r="418" spans="1:26" ht="11.25">
      <c r="A418" s="1">
        <v>282</v>
      </c>
      <c r="B418" s="2">
        <v>2021</v>
      </c>
      <c r="C418" s="2">
        <v>8</v>
      </c>
      <c r="D418" s="2" t="s">
        <v>49</v>
      </c>
      <c r="E418" s="22">
        <v>624.1626794258374</v>
      </c>
      <c r="F418" s="21">
        <v>10.77148589487142</v>
      </c>
      <c r="G418" s="21">
        <v>0</v>
      </c>
      <c r="H418" s="22">
        <v>62.85833333333333</v>
      </c>
      <c r="I418" s="21">
        <v>9.733930453108535</v>
      </c>
      <c r="J418" s="21">
        <v>12.499473129610116</v>
      </c>
      <c r="K418" s="21">
        <v>30.56</v>
      </c>
      <c r="L418" s="21">
        <v>16.23</v>
      </c>
      <c r="M418" s="8">
        <f t="shared" si="64"/>
        <v>23.395</v>
      </c>
      <c r="N418" s="23">
        <v>5.080057142857143</v>
      </c>
      <c r="Z418" s="43"/>
    </row>
    <row r="419" spans="1:26" ht="11.25">
      <c r="A419" s="1">
        <v>283</v>
      </c>
      <c r="B419" s="2">
        <v>2021</v>
      </c>
      <c r="C419" s="2">
        <v>9</v>
      </c>
      <c r="D419" s="2" t="s">
        <v>49</v>
      </c>
      <c r="E419" s="22">
        <v>398.80382775119625</v>
      </c>
      <c r="F419" s="21">
        <v>4.563090180478461</v>
      </c>
      <c r="G419" s="21">
        <v>1.3</v>
      </c>
      <c r="H419" s="22">
        <v>73.85417</v>
      </c>
      <c r="I419" s="21">
        <v>11.419915700737619</v>
      </c>
      <c r="J419" s="21">
        <v>13.149104320337198</v>
      </c>
      <c r="K419" s="21">
        <v>29.65</v>
      </c>
      <c r="L419" s="21">
        <v>17.14</v>
      </c>
      <c r="M419" s="8">
        <f t="shared" si="64"/>
        <v>23.395</v>
      </c>
      <c r="N419" s="23">
        <v>5.080057142857143</v>
      </c>
      <c r="Z419" s="43"/>
    </row>
    <row r="420" spans="1:26" ht="11.25">
      <c r="A420" s="1">
        <v>284</v>
      </c>
      <c r="B420" s="2">
        <v>2021</v>
      </c>
      <c r="C420" s="2">
        <v>10</v>
      </c>
      <c r="D420" s="2" t="s">
        <v>49</v>
      </c>
      <c r="E420" s="22">
        <v>99.59330143540672</v>
      </c>
      <c r="F420" s="21">
        <v>0</v>
      </c>
      <c r="G420" s="21">
        <v>0.3</v>
      </c>
      <c r="H420" s="22">
        <v>83.74135</v>
      </c>
      <c r="I420" s="21">
        <v>8.261327713382508</v>
      </c>
      <c r="J420" s="21">
        <v>9.545310853530031</v>
      </c>
      <c r="K420" s="21">
        <v>21.34</v>
      </c>
      <c r="L420" s="21">
        <v>16.13</v>
      </c>
      <c r="M420" s="8">
        <f t="shared" si="64"/>
        <v>18.735</v>
      </c>
      <c r="N420" s="23">
        <v>4.0681714285714285</v>
      </c>
      <c r="Z420" s="43"/>
    </row>
    <row r="421" spans="1:14" ht="11.25">
      <c r="A421" s="1">
        <v>285</v>
      </c>
      <c r="B421" s="2">
        <v>2021</v>
      </c>
      <c r="C421" s="2">
        <v>11</v>
      </c>
      <c r="D421" s="2" t="s">
        <v>49</v>
      </c>
      <c r="E421" s="22">
        <v>249.76076555023923</v>
      </c>
      <c r="F421" s="21">
        <v>0.5</v>
      </c>
      <c r="G421" s="21">
        <v>0</v>
      </c>
      <c r="H421" s="22">
        <v>74.75333333333333</v>
      </c>
      <c r="I421" s="21">
        <v>7.103530031612223</v>
      </c>
      <c r="J421" s="21">
        <v>10.06691253951528</v>
      </c>
      <c r="K421" s="21">
        <v>26.2</v>
      </c>
      <c r="L421" s="21">
        <v>17.8</v>
      </c>
      <c r="M421" s="8">
        <f t="shared" si="64"/>
        <v>22</v>
      </c>
      <c r="N421" s="23">
        <v>4.78</v>
      </c>
    </row>
    <row r="422" spans="1:14" ht="11.25">
      <c r="A422" s="1">
        <v>286</v>
      </c>
      <c r="B422" s="2">
        <v>2021</v>
      </c>
      <c r="C422" s="2">
        <v>12</v>
      </c>
      <c r="D422" s="2" t="s">
        <v>49</v>
      </c>
      <c r="E422" s="22">
        <v>581.578947368421</v>
      </c>
      <c r="F422" s="21">
        <v>9.6</v>
      </c>
      <c r="G422" s="21">
        <v>0</v>
      </c>
      <c r="H422" s="22">
        <v>64.61448</v>
      </c>
      <c r="I422" s="21">
        <v>7.945205479452055</v>
      </c>
      <c r="J422" s="21">
        <v>9.625922023182296</v>
      </c>
      <c r="K422" s="21">
        <v>31.3</v>
      </c>
      <c r="L422" s="21">
        <v>17.1</v>
      </c>
      <c r="M422" s="8">
        <f t="shared" si="64"/>
        <v>24.200000000000003</v>
      </c>
      <c r="N422" s="23">
        <v>5.25</v>
      </c>
    </row>
    <row r="423" spans="1:14" ht="11.25">
      <c r="A423" s="1">
        <v>287</v>
      </c>
      <c r="B423" s="2">
        <v>2021</v>
      </c>
      <c r="C423" s="2">
        <v>13</v>
      </c>
      <c r="D423" s="2" t="s">
        <v>49</v>
      </c>
      <c r="E423" s="22">
        <v>555.2631578947369</v>
      </c>
      <c r="F423" s="21">
        <v>8.9</v>
      </c>
      <c r="G423" s="21">
        <v>0</v>
      </c>
      <c r="H423" s="22">
        <v>63.96104166666667</v>
      </c>
      <c r="I423" s="21">
        <v>8.472075869336145</v>
      </c>
      <c r="J423" s="21">
        <v>6.889884088514226</v>
      </c>
      <c r="K423" s="21">
        <v>33</v>
      </c>
      <c r="L423" s="21">
        <v>15.8</v>
      </c>
      <c r="M423" s="8">
        <f t="shared" si="64"/>
        <v>24.4</v>
      </c>
      <c r="N423" s="23">
        <v>5.3</v>
      </c>
    </row>
    <row r="424" spans="1:14" ht="11.25">
      <c r="A424" s="1">
        <v>288</v>
      </c>
      <c r="B424" s="2">
        <v>2021</v>
      </c>
      <c r="C424" s="2">
        <v>14</v>
      </c>
      <c r="D424" s="2" t="s">
        <v>49</v>
      </c>
      <c r="E424" s="22">
        <v>365.07177033492826</v>
      </c>
      <c r="F424" s="21">
        <v>3.6</v>
      </c>
      <c r="G424" s="21">
        <v>0.3</v>
      </c>
      <c r="H424" s="22">
        <v>74.24458333333332</v>
      </c>
      <c r="I424" s="21">
        <v>10.470231822971549</v>
      </c>
      <c r="J424" s="21">
        <v>7.923603793466809</v>
      </c>
      <c r="K424" s="21">
        <v>32.2</v>
      </c>
      <c r="L424" s="21">
        <v>17.1</v>
      </c>
      <c r="M424" s="8">
        <f t="shared" si="64"/>
        <v>24.650000000000002</v>
      </c>
      <c r="N424" s="23">
        <v>5.35</v>
      </c>
    </row>
    <row r="425" spans="1:14" ht="11.25">
      <c r="A425" s="1">
        <v>289</v>
      </c>
      <c r="B425" s="2">
        <v>2021</v>
      </c>
      <c r="C425" s="2">
        <v>15</v>
      </c>
      <c r="D425" s="2" t="s">
        <v>49</v>
      </c>
      <c r="E425" s="22">
        <v>423.2057416267943</v>
      </c>
      <c r="F425" s="21">
        <v>5.235336850189799</v>
      </c>
      <c r="G425" s="21">
        <v>28.2</v>
      </c>
      <c r="H425" s="22">
        <v>70.31583333333333</v>
      </c>
      <c r="I425" s="21">
        <v>15.410958904109588</v>
      </c>
      <c r="J425" s="21">
        <v>10.043203371970495</v>
      </c>
      <c r="K425" s="21">
        <v>33.97</v>
      </c>
      <c r="L425" s="21">
        <v>16.28</v>
      </c>
      <c r="M425" s="8">
        <f t="shared" si="64"/>
        <v>25.125</v>
      </c>
      <c r="N425" s="23">
        <v>5.455714285714286</v>
      </c>
    </row>
    <row r="426" spans="1:14" ht="11.25">
      <c r="A426" s="1">
        <v>290</v>
      </c>
      <c r="B426" s="2">
        <v>2021</v>
      </c>
      <c r="C426" s="2">
        <v>16</v>
      </c>
      <c r="D426" s="2" t="s">
        <v>49</v>
      </c>
      <c r="E426" s="22">
        <v>438.27751196172255</v>
      </c>
      <c r="F426" s="21">
        <v>5.650548028540922</v>
      </c>
      <c r="G426" s="21">
        <v>0</v>
      </c>
      <c r="H426" s="22">
        <v>74.84156</v>
      </c>
      <c r="I426" s="21">
        <v>9.733930453108535</v>
      </c>
      <c r="J426" s="21">
        <v>10.564805057955745</v>
      </c>
      <c r="K426" s="21">
        <v>29.74</v>
      </c>
      <c r="L426" s="21">
        <v>17.6</v>
      </c>
      <c r="M426" s="8">
        <f t="shared" si="64"/>
        <v>23.67</v>
      </c>
      <c r="N426" s="23">
        <v>5.1397714285714295</v>
      </c>
    </row>
    <row r="427" spans="1:14" ht="11.25">
      <c r="A427" s="1">
        <v>291</v>
      </c>
      <c r="B427" s="2">
        <v>2021</v>
      </c>
      <c r="C427" s="2">
        <v>17</v>
      </c>
      <c r="D427" s="2" t="s">
        <v>49</v>
      </c>
      <c r="E427" s="22">
        <v>411.9617224880383</v>
      </c>
      <c r="F427" s="21">
        <v>4.925576129832613</v>
      </c>
      <c r="G427" s="21">
        <v>0</v>
      </c>
      <c r="H427" s="22">
        <v>76.82344</v>
      </c>
      <c r="I427" s="21">
        <v>7.945205479452055</v>
      </c>
      <c r="J427" s="21">
        <v>10.22813487881981</v>
      </c>
      <c r="K427" s="21">
        <v>26.67</v>
      </c>
      <c r="L427" s="21">
        <v>17.28</v>
      </c>
      <c r="M427" s="8">
        <f t="shared" si="64"/>
        <v>21.975</v>
      </c>
      <c r="N427" s="23">
        <v>4.771714285714286</v>
      </c>
    </row>
    <row r="428" spans="1:14" ht="11.25">
      <c r="A428" s="1">
        <v>292</v>
      </c>
      <c r="B428" s="2">
        <v>2021</v>
      </c>
      <c r="C428" s="2">
        <v>18</v>
      </c>
      <c r="D428" s="2" t="s">
        <v>49</v>
      </c>
      <c r="E428" s="22">
        <v>103.11004784688996</v>
      </c>
      <c r="F428" s="21">
        <v>0</v>
      </c>
      <c r="G428" s="21">
        <v>30</v>
      </c>
      <c r="H428" s="22">
        <v>95</v>
      </c>
      <c r="I428" s="21">
        <v>6.7874077976817695</v>
      </c>
      <c r="J428" s="21">
        <v>8.682297154899894</v>
      </c>
      <c r="K428" s="21">
        <v>21.1</v>
      </c>
      <c r="L428" s="21">
        <v>16.9</v>
      </c>
      <c r="M428" s="8">
        <f t="shared" si="64"/>
        <v>19</v>
      </c>
      <c r="N428" s="23">
        <v>4.13</v>
      </c>
    </row>
    <row r="429" spans="1:14" ht="11.25">
      <c r="A429" s="1">
        <v>293</v>
      </c>
      <c r="B429" s="2">
        <v>2021</v>
      </c>
      <c r="C429" s="2">
        <v>19</v>
      </c>
      <c r="D429" s="2" t="s">
        <v>49</v>
      </c>
      <c r="E429" s="22">
        <v>181.36363636363637</v>
      </c>
      <c r="F429" s="21">
        <v>0</v>
      </c>
      <c r="G429" s="21">
        <v>0.5</v>
      </c>
      <c r="H429" s="22">
        <v>80.17614583333331</v>
      </c>
      <c r="I429" s="21">
        <v>9.10300316122234</v>
      </c>
      <c r="J429" s="21">
        <v>14.116438356164384</v>
      </c>
      <c r="K429" s="21">
        <v>22.6</v>
      </c>
      <c r="L429" s="21">
        <v>13.8</v>
      </c>
      <c r="M429" s="8">
        <f t="shared" si="64"/>
        <v>18.200000000000003</v>
      </c>
      <c r="N429" s="23">
        <v>3.95</v>
      </c>
    </row>
    <row r="430" spans="1:14" ht="11.25">
      <c r="A430" s="1">
        <v>294</v>
      </c>
      <c r="B430" s="2">
        <v>2021</v>
      </c>
      <c r="C430" s="2">
        <v>20</v>
      </c>
      <c r="D430" s="2" t="s">
        <v>49</v>
      </c>
      <c r="E430" s="22">
        <v>384.9282296650718</v>
      </c>
      <c r="F430" s="21">
        <v>4.2</v>
      </c>
      <c r="G430" s="21">
        <v>0</v>
      </c>
      <c r="H430" s="22">
        <v>72.76718749999999</v>
      </c>
      <c r="I430" s="21">
        <v>5.914168</v>
      </c>
      <c r="J430" s="21">
        <v>14.385195339273475</v>
      </c>
      <c r="K430" s="21">
        <v>23.6</v>
      </c>
      <c r="L430" s="21">
        <v>13.1</v>
      </c>
      <c r="M430" s="8">
        <f t="shared" si="64"/>
        <v>18.35</v>
      </c>
      <c r="N430" s="23">
        <v>3.98</v>
      </c>
    </row>
    <row r="431" spans="1:14" ht="11.25">
      <c r="A431" s="1">
        <v>295</v>
      </c>
      <c r="B431" s="2">
        <v>2021</v>
      </c>
      <c r="C431" s="2">
        <v>21</v>
      </c>
      <c r="D431" s="2" t="s">
        <v>49</v>
      </c>
      <c r="E431" s="22">
        <v>601.6746411483253</v>
      </c>
      <c r="F431" s="21">
        <v>10.2</v>
      </c>
      <c r="G431" s="21">
        <v>0</v>
      </c>
      <c r="H431" s="22">
        <v>66.22979166666669</v>
      </c>
      <c r="I431" s="21">
        <v>8.997629083245522</v>
      </c>
      <c r="J431" s="21">
        <v>9.673340358271865</v>
      </c>
      <c r="K431" s="21">
        <v>27.8</v>
      </c>
      <c r="L431" s="21">
        <v>13.1</v>
      </c>
      <c r="M431" s="8">
        <f t="shared" si="64"/>
        <v>20.45</v>
      </c>
      <c r="N431" s="23">
        <v>4.44</v>
      </c>
    </row>
    <row r="432" spans="1:14" ht="11.25">
      <c r="A432" s="1">
        <v>296</v>
      </c>
      <c r="B432" s="2">
        <v>2021</v>
      </c>
      <c r="C432" s="2">
        <v>22</v>
      </c>
      <c r="D432" s="2" t="s">
        <v>49</v>
      </c>
      <c r="E432" s="22">
        <v>682.775119617225</v>
      </c>
      <c r="F432" s="21">
        <v>12</v>
      </c>
      <c r="G432" s="21">
        <v>0</v>
      </c>
      <c r="H432" s="22">
        <v>52.0921875</v>
      </c>
      <c r="I432" s="21">
        <v>8.997629083245522</v>
      </c>
      <c r="J432" s="21">
        <v>7.269230769230769</v>
      </c>
      <c r="K432" s="21">
        <v>30</v>
      </c>
      <c r="L432" s="21">
        <v>13</v>
      </c>
      <c r="M432" s="8">
        <f t="shared" si="64"/>
        <v>21.5</v>
      </c>
      <c r="N432" s="23">
        <v>4.67</v>
      </c>
    </row>
    <row r="433" spans="1:14" ht="11.25">
      <c r="A433" s="1">
        <v>297</v>
      </c>
      <c r="B433" s="2">
        <v>2021</v>
      </c>
      <c r="C433" s="2">
        <v>23</v>
      </c>
      <c r="D433" s="2" t="s">
        <v>49</v>
      </c>
      <c r="E433" s="22">
        <v>661.9617224880384</v>
      </c>
      <c r="F433" s="21">
        <v>11.8</v>
      </c>
      <c r="G433" s="21">
        <v>32.5</v>
      </c>
      <c r="H433" s="22">
        <v>52.6</v>
      </c>
      <c r="I433" s="21">
        <v>9.419125395152792</v>
      </c>
      <c r="J433" s="21">
        <v>7.762381454162276</v>
      </c>
      <c r="K433" s="21">
        <v>35.1</v>
      </c>
      <c r="L433" s="21">
        <v>14.5</v>
      </c>
      <c r="M433" s="8">
        <f t="shared" si="64"/>
        <v>24.8</v>
      </c>
      <c r="N433" s="23">
        <v>5.39</v>
      </c>
    </row>
    <row r="434" spans="1:14" ht="11.25">
      <c r="A434" s="1">
        <v>298</v>
      </c>
      <c r="B434" s="2">
        <v>2021</v>
      </c>
      <c r="C434" s="2">
        <v>24</v>
      </c>
      <c r="D434" s="2" t="s">
        <v>49</v>
      </c>
      <c r="E434" s="22">
        <v>186.26794258373207</v>
      </c>
      <c r="F434" s="21">
        <v>0</v>
      </c>
      <c r="G434" s="21">
        <v>2.5</v>
      </c>
      <c r="H434" s="22">
        <v>91.4</v>
      </c>
      <c r="I434" s="44">
        <v>17.30769230769231</v>
      </c>
      <c r="J434" s="21">
        <v>9.749209694415175</v>
      </c>
      <c r="K434" s="21">
        <v>26.5</v>
      </c>
      <c r="L434" s="21">
        <v>16.5</v>
      </c>
      <c r="M434" s="8">
        <f t="shared" si="64"/>
        <v>21.5</v>
      </c>
      <c r="N434" s="23">
        <v>4.67</v>
      </c>
    </row>
    <row r="435" spans="1:14" ht="11.25">
      <c r="A435" s="1">
        <v>299</v>
      </c>
      <c r="B435" s="2">
        <v>2021</v>
      </c>
      <c r="C435" s="2">
        <v>25</v>
      </c>
      <c r="D435" s="2" t="s">
        <v>49</v>
      </c>
      <c r="E435" s="22">
        <v>539.2344497607655</v>
      </c>
      <c r="F435" s="21">
        <v>8.4</v>
      </c>
      <c r="G435" s="21">
        <v>0</v>
      </c>
      <c r="H435" s="22">
        <v>75.70979166666665</v>
      </c>
      <c r="I435" s="21">
        <v>8.576132771338251</v>
      </c>
      <c r="J435" s="21">
        <v>11.721812434141203</v>
      </c>
      <c r="K435" s="21">
        <v>28.59</v>
      </c>
      <c r="L435" s="21">
        <v>15.99</v>
      </c>
      <c r="M435" s="8">
        <f t="shared" si="64"/>
        <v>22.29</v>
      </c>
      <c r="N435" s="23">
        <v>4.84</v>
      </c>
    </row>
    <row r="436" spans="1:14" ht="11.25">
      <c r="A436" s="1">
        <v>300</v>
      </c>
      <c r="B436" s="2">
        <v>2021</v>
      </c>
      <c r="C436" s="2">
        <v>26</v>
      </c>
      <c r="D436" s="2" t="s">
        <v>49</v>
      </c>
      <c r="E436" s="22">
        <v>523.444976076555</v>
      </c>
      <c r="F436" s="21">
        <v>8</v>
      </c>
      <c r="G436" s="21">
        <v>0.8</v>
      </c>
      <c r="H436" s="22">
        <v>83.03374999999998</v>
      </c>
      <c r="I436" s="21">
        <v>8.576132771338251</v>
      </c>
      <c r="J436" s="21">
        <v>7.278714436248682</v>
      </c>
      <c r="K436" s="21">
        <v>32.9</v>
      </c>
      <c r="L436" s="21">
        <v>17.1</v>
      </c>
      <c r="M436" s="8">
        <f t="shared" si="64"/>
        <v>25</v>
      </c>
      <c r="N436" s="23">
        <v>5.43</v>
      </c>
    </row>
    <row r="437" spans="1:14" ht="11.25">
      <c r="A437" s="1">
        <v>301</v>
      </c>
      <c r="B437" s="2">
        <v>2021</v>
      </c>
      <c r="C437" s="2">
        <v>27</v>
      </c>
      <c r="D437" s="2" t="s">
        <v>49</v>
      </c>
      <c r="E437" s="22">
        <v>353.11004784689</v>
      </c>
      <c r="F437" s="21">
        <v>3.3</v>
      </c>
      <c r="G437" s="21">
        <v>18</v>
      </c>
      <c r="H437" s="22">
        <v>89.59749999999998</v>
      </c>
      <c r="I437" s="21">
        <v>7.103530031612223</v>
      </c>
      <c r="J437" s="21">
        <v>6.638566912539515</v>
      </c>
      <c r="K437" s="21">
        <v>30.3</v>
      </c>
      <c r="L437" s="21">
        <v>19.8</v>
      </c>
      <c r="M437" s="8">
        <f t="shared" si="64"/>
        <v>25.05</v>
      </c>
      <c r="N437" s="23">
        <v>5.44</v>
      </c>
    </row>
    <row r="438" spans="1:14" ht="11.25">
      <c r="A438" s="1">
        <v>302</v>
      </c>
      <c r="B438" s="2">
        <v>2021</v>
      </c>
      <c r="C438" s="2">
        <v>28</v>
      </c>
      <c r="D438" s="2" t="s">
        <v>49</v>
      </c>
      <c r="E438" s="22">
        <v>302.63157894736844</v>
      </c>
      <c r="F438" s="21">
        <v>1.9</v>
      </c>
      <c r="G438" s="21">
        <v>0</v>
      </c>
      <c r="H438" s="22">
        <v>88.09145833333334</v>
      </c>
      <c r="I438" s="21">
        <v>6.682033719704953</v>
      </c>
      <c r="J438" s="21">
        <v>7.070073761854585</v>
      </c>
      <c r="K438" s="21">
        <v>28.2</v>
      </c>
      <c r="L438" s="21">
        <v>17.6</v>
      </c>
      <c r="M438" s="8">
        <f t="shared" si="64"/>
        <v>22.9</v>
      </c>
      <c r="N438" s="23">
        <v>4.97</v>
      </c>
    </row>
    <row r="439" spans="1:14" ht="11.25">
      <c r="A439" s="1">
        <v>303</v>
      </c>
      <c r="B439" s="2">
        <v>2021</v>
      </c>
      <c r="C439" s="2">
        <v>29</v>
      </c>
      <c r="D439" s="2" t="s">
        <v>49</v>
      </c>
      <c r="E439" s="22">
        <v>541.6267942583733</v>
      </c>
      <c r="F439" s="21">
        <v>8.5</v>
      </c>
      <c r="G439" s="21">
        <v>0</v>
      </c>
      <c r="H439" s="22">
        <v>70.64135416666666</v>
      </c>
      <c r="I439" s="21">
        <v>9.5231822971549</v>
      </c>
      <c r="J439" s="30">
        <v>10.218651211801896</v>
      </c>
      <c r="K439" s="21">
        <v>30.35</v>
      </c>
      <c r="L439" s="21">
        <v>17.6</v>
      </c>
      <c r="M439" s="8">
        <f t="shared" si="64"/>
        <v>23.975</v>
      </c>
      <c r="N439" s="23">
        <v>5.21</v>
      </c>
    </row>
    <row r="440" spans="1:14" ht="11.25">
      <c r="A440" s="1">
        <v>304</v>
      </c>
      <c r="B440" s="2">
        <v>2021</v>
      </c>
      <c r="C440" s="2">
        <v>30</v>
      </c>
      <c r="D440" s="2" t="s">
        <v>49</v>
      </c>
      <c r="E440" s="22">
        <v>625.8373205741627</v>
      </c>
      <c r="F440" s="21">
        <v>10.8</v>
      </c>
      <c r="G440" s="21">
        <v>0</v>
      </c>
      <c r="H440" s="22">
        <v>70.05771</v>
      </c>
      <c r="I440" s="21">
        <v>9.208377239199157</v>
      </c>
      <c r="J440" s="30">
        <v>9.521601685985248</v>
      </c>
      <c r="K440" s="21">
        <v>31.23</v>
      </c>
      <c r="L440" s="21">
        <v>17.71</v>
      </c>
      <c r="M440" s="8">
        <f t="shared" si="64"/>
        <v>24.47</v>
      </c>
      <c r="N440" s="23">
        <v>5.31</v>
      </c>
    </row>
    <row r="441" spans="1:14" ht="11.25">
      <c r="A441" s="1">
        <v>305</v>
      </c>
      <c r="B441" s="2">
        <v>2021</v>
      </c>
      <c r="C441" s="2">
        <v>31</v>
      </c>
      <c r="D441" s="2" t="s">
        <v>49</v>
      </c>
      <c r="E441" s="22">
        <v>158.03827751196172</v>
      </c>
      <c r="F441" s="21">
        <v>0</v>
      </c>
      <c r="G441" s="21">
        <v>5.3</v>
      </c>
      <c r="H441" s="22">
        <v>88.4125</v>
      </c>
      <c r="I441" s="21">
        <v>6.367228661749209</v>
      </c>
      <c r="J441" s="30">
        <v>6.67650158061117</v>
      </c>
      <c r="K441" s="21">
        <v>22.78</v>
      </c>
      <c r="L441" s="21">
        <v>18.62</v>
      </c>
      <c r="M441" s="8">
        <f t="shared" si="64"/>
        <v>20.700000000000003</v>
      </c>
      <c r="N441" s="23">
        <v>4.49</v>
      </c>
    </row>
    <row r="442" spans="1:42" ht="11.25">
      <c r="A442" s="1" t="s">
        <v>0</v>
      </c>
      <c r="B442" s="2" t="s">
        <v>0</v>
      </c>
      <c r="C442" s="2" t="s">
        <v>0</v>
      </c>
      <c r="D442" s="2" t="s">
        <v>0</v>
      </c>
      <c r="E442" s="11" t="s">
        <v>0</v>
      </c>
      <c r="F442" s="3" t="s">
        <v>0</v>
      </c>
      <c r="G442" s="3" t="s">
        <v>0</v>
      </c>
      <c r="H442" s="11" t="s">
        <v>0</v>
      </c>
      <c r="I442" s="3" t="s">
        <v>0</v>
      </c>
      <c r="J442" s="3" t="s">
        <v>0</v>
      </c>
      <c r="K442" s="3" t="s">
        <v>0</v>
      </c>
      <c r="L442" s="3" t="s">
        <v>0</v>
      </c>
      <c r="M442" s="3" t="s">
        <v>0</v>
      </c>
      <c r="N442" s="4" t="s">
        <v>0</v>
      </c>
      <c r="O442" s="32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11"/>
      <c r="AK442" s="45"/>
      <c r="AL442" s="45"/>
      <c r="AM442" s="45"/>
      <c r="AN442" s="45"/>
      <c r="AO442" s="45"/>
      <c r="AP442" s="3"/>
    </row>
    <row r="443" spans="1:15" ht="11.25">
      <c r="A443" s="1" t="s">
        <v>32</v>
      </c>
      <c r="D443" s="2" t="s">
        <v>13</v>
      </c>
      <c r="E443" s="16">
        <f aca="true" t="shared" si="65" ref="E443:N443">AVERAGE(E411:E441)</f>
        <v>411.52647013428003</v>
      </c>
      <c r="F443" s="16">
        <f t="shared" si="65"/>
        <v>5.346199112348498</v>
      </c>
      <c r="G443" s="16">
        <f t="shared" si="65"/>
        <v>4.264516129032257</v>
      </c>
      <c r="H443" s="16">
        <f t="shared" si="65"/>
        <v>75.29575282258065</v>
      </c>
      <c r="I443" s="16">
        <f t="shared" si="65"/>
        <v>9.393845658655971</v>
      </c>
      <c r="J443" s="16">
        <f t="shared" si="65"/>
        <v>9.435281633535151</v>
      </c>
      <c r="K443" s="16">
        <f t="shared" si="65"/>
        <v>29.053870967741933</v>
      </c>
      <c r="L443" s="16">
        <f t="shared" si="65"/>
        <v>16.505483870967748</v>
      </c>
      <c r="M443" s="16">
        <f t="shared" si="65"/>
        <v>22.779677419354837</v>
      </c>
      <c r="N443" s="16">
        <f t="shared" si="65"/>
        <v>4.9463465437788035</v>
      </c>
      <c r="O443" s="32"/>
    </row>
    <row r="444" spans="1:14" ht="11.25">
      <c r="A444" s="1" t="s">
        <v>33</v>
      </c>
      <c r="E444" s="12">
        <f aca="true" t="shared" si="66" ref="E444:N444">SUM(E411:E441)</f>
        <v>12757.32057416268</v>
      </c>
      <c r="F444" s="8">
        <f t="shared" si="66"/>
        <v>165.73217248280343</v>
      </c>
      <c r="G444" s="8">
        <f t="shared" si="66"/>
        <v>132.2</v>
      </c>
      <c r="H444" s="12">
        <f t="shared" si="66"/>
        <v>2334.1683375000002</v>
      </c>
      <c r="I444" s="8">
        <f t="shared" si="66"/>
        <v>291.20921541833513</v>
      </c>
      <c r="J444" s="8">
        <f t="shared" si="66"/>
        <v>292.49373063958967</v>
      </c>
      <c r="K444" s="8">
        <f t="shared" si="66"/>
        <v>900.67</v>
      </c>
      <c r="L444" s="8">
        <f t="shared" si="66"/>
        <v>511.67000000000013</v>
      </c>
      <c r="M444" s="8">
        <f t="shared" si="66"/>
        <v>706.17</v>
      </c>
      <c r="N444" s="9">
        <f t="shared" si="66"/>
        <v>153.3367428571429</v>
      </c>
    </row>
    <row r="445" spans="1:14" ht="11.25">
      <c r="A445" s="1" t="s">
        <v>34</v>
      </c>
      <c r="E445" s="12">
        <f aca="true" t="shared" si="67" ref="E445:N445">STDEVP(E411:E441)</f>
        <v>170.40902042937066</v>
      </c>
      <c r="F445" s="8">
        <f t="shared" si="67"/>
        <v>4.017397762397404</v>
      </c>
      <c r="G445" s="8">
        <f t="shared" si="67"/>
        <v>9.278158479238694</v>
      </c>
      <c r="H445" s="12">
        <f t="shared" si="67"/>
        <v>10.371394793576593</v>
      </c>
      <c r="I445" s="8">
        <f t="shared" si="67"/>
        <v>2.5401367979830445</v>
      </c>
      <c r="J445" s="8">
        <f t="shared" si="67"/>
        <v>2.159441430929772</v>
      </c>
      <c r="K445" s="8">
        <f t="shared" si="67"/>
        <v>4.034144333000469</v>
      </c>
      <c r="L445" s="8">
        <f t="shared" si="67"/>
        <v>1.5807304124475587</v>
      </c>
      <c r="M445" s="8">
        <f t="shared" si="67"/>
        <v>2.2007205328445636</v>
      </c>
      <c r="N445" s="9">
        <f t="shared" si="67"/>
        <v>0.4780916633771746</v>
      </c>
    </row>
    <row r="446" spans="1:38" ht="11.25">
      <c r="A446" s="1" t="s">
        <v>35</v>
      </c>
      <c r="E446" s="12">
        <f aca="true" t="shared" si="68" ref="E446:N446">VARP(E411:E441)</f>
        <v>29039.234243697665</v>
      </c>
      <c r="F446" s="8">
        <f t="shared" si="68"/>
        <v>16.13948478131567</v>
      </c>
      <c r="G446" s="8">
        <f t="shared" si="68"/>
        <v>86.08422476586888</v>
      </c>
      <c r="H446" s="12">
        <f t="shared" si="68"/>
        <v>107.56582996422767</v>
      </c>
      <c r="I446" s="8">
        <f t="shared" si="68"/>
        <v>6.452294952467554</v>
      </c>
      <c r="J446" s="8">
        <f t="shared" si="68"/>
        <v>4.663187293616022</v>
      </c>
      <c r="K446" s="8">
        <f t="shared" si="68"/>
        <v>16.274320499479803</v>
      </c>
      <c r="L446" s="8">
        <f t="shared" si="68"/>
        <v>2.4987086368366294</v>
      </c>
      <c r="M446" s="8">
        <f t="shared" si="68"/>
        <v>4.8431708636836595</v>
      </c>
      <c r="N446" s="9">
        <f t="shared" si="68"/>
        <v>0.22857163859075363</v>
      </c>
      <c r="AL446" s="45"/>
    </row>
    <row r="447" spans="1:14" ht="11.25">
      <c r="A447" s="1" t="s">
        <v>36</v>
      </c>
      <c r="E447" s="12">
        <f aca="true" t="shared" si="69" ref="E447:N447">MAX(E411:E441)</f>
        <v>682.775119617225</v>
      </c>
      <c r="F447" s="8">
        <f t="shared" si="69"/>
        <v>12</v>
      </c>
      <c r="G447" s="8">
        <f t="shared" si="69"/>
        <v>32.5</v>
      </c>
      <c r="H447" s="12">
        <f t="shared" si="69"/>
        <v>95</v>
      </c>
      <c r="I447" s="8">
        <f t="shared" si="69"/>
        <v>17.30769230769231</v>
      </c>
      <c r="J447" s="8">
        <f t="shared" si="69"/>
        <v>14.385195339273475</v>
      </c>
      <c r="K447" s="8">
        <f t="shared" si="69"/>
        <v>36.14</v>
      </c>
      <c r="L447" s="8">
        <f t="shared" si="69"/>
        <v>19.8</v>
      </c>
      <c r="M447" s="8">
        <f t="shared" si="69"/>
        <v>26.54</v>
      </c>
      <c r="N447" s="9">
        <f t="shared" si="69"/>
        <v>5.762971428571428</v>
      </c>
    </row>
    <row r="448" spans="1:14" ht="11.25">
      <c r="A448" s="1" t="s">
        <v>37</v>
      </c>
      <c r="E448" s="12">
        <f aca="true" t="shared" si="70" ref="E448:N448">MIN(E411:E441)</f>
        <v>99.59330143540672</v>
      </c>
      <c r="F448" s="8">
        <f t="shared" si="70"/>
        <v>0</v>
      </c>
      <c r="G448" s="8">
        <f t="shared" si="70"/>
        <v>0</v>
      </c>
      <c r="H448" s="12">
        <f t="shared" si="70"/>
        <v>52.0921875</v>
      </c>
      <c r="I448" s="8">
        <f t="shared" si="70"/>
        <v>5.914168</v>
      </c>
      <c r="J448" s="8">
        <f t="shared" si="70"/>
        <v>5.751844046364595</v>
      </c>
      <c r="K448" s="8">
        <f t="shared" si="70"/>
        <v>21.1</v>
      </c>
      <c r="L448" s="8">
        <f t="shared" si="70"/>
        <v>13</v>
      </c>
      <c r="M448" s="8">
        <f t="shared" si="70"/>
        <v>18.200000000000003</v>
      </c>
      <c r="N448" s="9">
        <f t="shared" si="70"/>
        <v>3.95</v>
      </c>
    </row>
    <row r="449" spans="1:4" ht="11.25">
      <c r="A449" s="1" t="s">
        <v>38</v>
      </c>
      <c r="C449" s="19">
        <v>15</v>
      </c>
      <c r="D449" s="2" t="s">
        <v>13</v>
      </c>
    </row>
    <row r="451" spans="1:42" ht="11.25">
      <c r="A451" s="1" t="s">
        <v>0</v>
      </c>
      <c r="B451" s="2" t="s">
        <v>0</v>
      </c>
      <c r="C451" s="2" t="s">
        <v>0</v>
      </c>
      <c r="D451" s="2" t="s">
        <v>0</v>
      </c>
      <c r="E451" s="11" t="s">
        <v>0</v>
      </c>
      <c r="F451" s="3" t="s">
        <v>0</v>
      </c>
      <c r="G451" s="3" t="s">
        <v>0</v>
      </c>
      <c r="H451" s="11" t="s">
        <v>0</v>
      </c>
      <c r="I451" s="3" t="s">
        <v>0</v>
      </c>
      <c r="J451" s="3" t="s">
        <v>0</v>
      </c>
      <c r="K451" s="3" t="s">
        <v>0</v>
      </c>
      <c r="L451" s="3" t="s">
        <v>0</v>
      </c>
      <c r="M451" s="3" t="s">
        <v>0</v>
      </c>
      <c r="N451" s="4" t="s">
        <v>0</v>
      </c>
      <c r="O451" s="32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11"/>
      <c r="AK451" s="45"/>
      <c r="AL451" s="45"/>
      <c r="AM451" s="45"/>
      <c r="AN451" s="45"/>
      <c r="AO451" s="45"/>
      <c r="AP451" s="3"/>
    </row>
    <row r="452" spans="1:42" ht="11.25">
      <c r="A452" s="24" t="s">
        <v>1</v>
      </c>
      <c r="B452" s="25" t="s">
        <v>2</v>
      </c>
      <c r="C452" s="25" t="s">
        <v>3</v>
      </c>
      <c r="D452" s="25" t="s">
        <v>4</v>
      </c>
      <c r="E452" s="31" t="s">
        <v>5</v>
      </c>
      <c r="F452" s="32" t="s">
        <v>6</v>
      </c>
      <c r="G452" s="32" t="s">
        <v>7</v>
      </c>
      <c r="H452" s="31" t="s">
        <v>8</v>
      </c>
      <c r="I452" s="32" t="s">
        <v>9</v>
      </c>
      <c r="J452" s="32" t="s">
        <v>10</v>
      </c>
      <c r="K452" s="32" t="s">
        <v>11</v>
      </c>
      <c r="L452" s="32" t="s">
        <v>11</v>
      </c>
      <c r="M452" s="32" t="s">
        <v>11</v>
      </c>
      <c r="N452" s="28" t="s">
        <v>12</v>
      </c>
      <c r="O452" s="32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11"/>
      <c r="AK452" s="45"/>
      <c r="AL452" s="45"/>
      <c r="AM452" s="45"/>
      <c r="AN452" s="45"/>
      <c r="AO452" s="45"/>
      <c r="AP452" s="3"/>
    </row>
    <row r="453" spans="1:42" ht="11.25">
      <c r="A453" s="36"/>
      <c r="B453" s="19"/>
      <c r="C453" s="19"/>
      <c r="D453" s="19"/>
      <c r="E453" s="31" t="s">
        <v>14</v>
      </c>
      <c r="F453" s="32" t="s">
        <v>15</v>
      </c>
      <c r="G453" s="32" t="s">
        <v>16</v>
      </c>
      <c r="H453" s="31" t="s">
        <v>17</v>
      </c>
      <c r="I453" s="32" t="s">
        <v>18</v>
      </c>
      <c r="J453" s="32" t="s">
        <v>19</v>
      </c>
      <c r="K453" s="32" t="s">
        <v>20</v>
      </c>
      <c r="L453" s="32" t="s">
        <v>21</v>
      </c>
      <c r="M453" s="32" t="s">
        <v>22</v>
      </c>
      <c r="N453" s="24" t="s">
        <v>23</v>
      </c>
      <c r="O453" s="32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11"/>
      <c r="AL453" s="45"/>
      <c r="AN453" s="45"/>
      <c r="AO453" s="45"/>
      <c r="AP453" s="3"/>
    </row>
    <row r="454" spans="1:42" ht="12.75">
      <c r="A454" s="36"/>
      <c r="B454" s="19"/>
      <c r="C454" s="19"/>
      <c r="D454" s="19"/>
      <c r="E454" s="31" t="s">
        <v>24</v>
      </c>
      <c r="F454" s="32" t="s">
        <v>25</v>
      </c>
      <c r="G454" s="32" t="s">
        <v>26</v>
      </c>
      <c r="H454" s="31" t="s">
        <v>27</v>
      </c>
      <c r="I454" s="32" t="s">
        <v>28</v>
      </c>
      <c r="J454" s="32" t="s">
        <v>29</v>
      </c>
      <c r="K454" s="32" t="s">
        <v>30</v>
      </c>
      <c r="L454" s="32" t="s">
        <v>30</v>
      </c>
      <c r="M454" s="32" t="s">
        <v>30</v>
      </c>
      <c r="N454" s="27"/>
      <c r="O454" s="32"/>
      <c r="AJ454" s="11"/>
      <c r="AN454" s="49"/>
      <c r="AO454" s="45"/>
      <c r="AP454" s="3"/>
    </row>
    <row r="455" spans="1:42" ht="11.25">
      <c r="A455" s="24" t="s">
        <v>0</v>
      </c>
      <c r="B455" s="25" t="s">
        <v>0</v>
      </c>
      <c r="C455" s="25" t="s">
        <v>0</v>
      </c>
      <c r="D455" s="25" t="s">
        <v>0</v>
      </c>
      <c r="E455" s="31" t="s">
        <v>0</v>
      </c>
      <c r="F455" s="32" t="s">
        <v>0</v>
      </c>
      <c r="G455" s="32" t="s">
        <v>0</v>
      </c>
      <c r="H455" s="31" t="s">
        <v>0</v>
      </c>
      <c r="I455" s="32" t="s">
        <v>0</v>
      </c>
      <c r="J455" s="32" t="s">
        <v>0</v>
      </c>
      <c r="K455" s="32" t="s">
        <v>0</v>
      </c>
      <c r="L455" s="32" t="s">
        <v>0</v>
      </c>
      <c r="M455" s="32" t="s">
        <v>0</v>
      </c>
      <c r="N455" s="28" t="s">
        <v>0</v>
      </c>
      <c r="O455" s="32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11"/>
      <c r="AK455" s="45"/>
      <c r="AL455" s="45"/>
      <c r="AM455" s="45"/>
      <c r="AN455" s="45"/>
      <c r="AO455" s="45"/>
      <c r="AP455" s="3"/>
    </row>
    <row r="456" spans="1:14" ht="11.25">
      <c r="A456" s="24">
        <v>306</v>
      </c>
      <c r="B456" s="2">
        <v>2021</v>
      </c>
      <c r="C456" s="25">
        <v>1</v>
      </c>
      <c r="D456" s="25" t="s">
        <v>51</v>
      </c>
      <c r="E456" s="22">
        <v>354.0669856459331</v>
      </c>
      <c r="F456" s="21">
        <v>2.7</v>
      </c>
      <c r="G456" s="21">
        <v>0</v>
      </c>
      <c r="H456" s="22">
        <v>78.66937500000002</v>
      </c>
      <c r="I456" s="21">
        <v>8.366701791359326</v>
      </c>
      <c r="J456" s="21">
        <v>11.399367755532138</v>
      </c>
      <c r="K456" s="21">
        <v>26.3</v>
      </c>
      <c r="L456" s="21">
        <v>18.56</v>
      </c>
      <c r="M456" s="21">
        <f aca="true" t="shared" si="71" ref="M456:M485">AVERAGE(K456:L456)</f>
        <v>22.43</v>
      </c>
      <c r="N456" s="23">
        <v>5.255028571428573</v>
      </c>
    </row>
    <row r="457" spans="1:14" ht="11.25">
      <c r="A457" s="24">
        <v>307</v>
      </c>
      <c r="B457" s="2">
        <v>2021</v>
      </c>
      <c r="C457" s="25">
        <v>2</v>
      </c>
      <c r="D457" s="25" t="s">
        <v>51</v>
      </c>
      <c r="E457" s="22">
        <v>676.7942583732058</v>
      </c>
      <c r="F457" s="21">
        <v>11.4</v>
      </c>
      <c r="G457" s="21">
        <v>0</v>
      </c>
      <c r="H457" s="22">
        <v>67.790094</v>
      </c>
      <c r="I457" s="21">
        <v>8.892255005268705</v>
      </c>
      <c r="J457" s="21">
        <v>10.948893572181245</v>
      </c>
      <c r="K457" s="21">
        <v>29.3</v>
      </c>
      <c r="L457" s="21">
        <v>16.71</v>
      </c>
      <c r="M457" s="21">
        <f t="shared" si="71"/>
        <v>23.005000000000003</v>
      </c>
      <c r="N457" s="23">
        <v>5.389742857142859</v>
      </c>
    </row>
    <row r="458" spans="1:14" ht="11.25">
      <c r="A458" s="24">
        <v>308</v>
      </c>
      <c r="B458" s="2">
        <v>2021</v>
      </c>
      <c r="C458" s="25">
        <v>3</v>
      </c>
      <c r="D458" s="25" t="s">
        <v>51</v>
      </c>
      <c r="E458" s="22">
        <v>690.1913875598087</v>
      </c>
      <c r="F458" s="21">
        <v>11.7</v>
      </c>
      <c r="G458" s="21">
        <v>0</v>
      </c>
      <c r="H458" s="22">
        <v>66.59677083333334</v>
      </c>
      <c r="I458" s="21">
        <v>8.261327713382508</v>
      </c>
      <c r="J458" s="21">
        <v>10.085879873551105</v>
      </c>
      <c r="K458" s="21">
        <v>31.2</v>
      </c>
      <c r="L458" s="21">
        <v>17.8</v>
      </c>
      <c r="M458" s="21">
        <f t="shared" si="71"/>
        <v>24.5</v>
      </c>
      <c r="N458" s="23">
        <v>5.74</v>
      </c>
    </row>
    <row r="459" spans="1:14" ht="11.25">
      <c r="A459" s="24">
        <v>309</v>
      </c>
      <c r="B459" s="2">
        <v>2021</v>
      </c>
      <c r="C459" s="25">
        <v>4</v>
      </c>
      <c r="D459" s="25" t="s">
        <v>51</v>
      </c>
      <c r="E459" s="22">
        <v>706</v>
      </c>
      <c r="F459" s="21">
        <v>12</v>
      </c>
      <c r="G459" s="21">
        <v>0</v>
      </c>
      <c r="H459" s="22">
        <v>55.9125</v>
      </c>
      <c r="I459" s="21">
        <v>6.7</v>
      </c>
      <c r="J459" s="21">
        <v>7.6</v>
      </c>
      <c r="K459" s="21">
        <v>32.6</v>
      </c>
      <c r="L459" s="21">
        <v>15.9</v>
      </c>
      <c r="M459" s="21">
        <f t="shared" si="71"/>
        <v>24.25</v>
      </c>
      <c r="N459" s="23">
        <v>5.68</v>
      </c>
    </row>
    <row r="460" spans="1:14" ht="11.25">
      <c r="A460" s="24">
        <v>310</v>
      </c>
      <c r="B460" s="2">
        <v>2021</v>
      </c>
      <c r="C460" s="25">
        <v>5</v>
      </c>
      <c r="D460" s="25" t="s">
        <v>51</v>
      </c>
      <c r="E460" s="22">
        <v>694.976076555024</v>
      </c>
      <c r="F460" s="21">
        <v>11.9</v>
      </c>
      <c r="G460" s="21">
        <v>0</v>
      </c>
      <c r="H460" s="22">
        <v>58.69604166666667</v>
      </c>
      <c r="I460" s="21">
        <v>8.786880927291886</v>
      </c>
      <c r="J460" s="21">
        <v>7.895152792413067</v>
      </c>
      <c r="K460" s="21">
        <v>33.1</v>
      </c>
      <c r="L460" s="21">
        <v>19.3</v>
      </c>
      <c r="M460" s="21">
        <f t="shared" si="71"/>
        <v>26.200000000000003</v>
      </c>
      <c r="N460" s="23">
        <v>6.14</v>
      </c>
    </row>
    <row r="461" spans="1:14" ht="11.25">
      <c r="A461" s="24">
        <v>311</v>
      </c>
      <c r="B461" s="2">
        <v>2021</v>
      </c>
      <c r="C461" s="25">
        <v>6</v>
      </c>
      <c r="D461" s="25" t="s">
        <v>51</v>
      </c>
      <c r="E461" s="22">
        <v>684.2105263157896</v>
      </c>
      <c r="F461" s="21">
        <v>11.6</v>
      </c>
      <c r="G461" s="21">
        <v>0</v>
      </c>
      <c r="H461" s="22">
        <v>52.130312499999995</v>
      </c>
      <c r="I461" s="21">
        <v>8.366701791359326</v>
      </c>
      <c r="J461" s="21">
        <v>7.895152792413067</v>
      </c>
      <c r="K461" s="21">
        <v>33.8</v>
      </c>
      <c r="L461" s="21">
        <v>17.9</v>
      </c>
      <c r="M461" s="21">
        <f t="shared" si="71"/>
        <v>25.849999999999998</v>
      </c>
      <c r="N461" s="23">
        <v>6.06</v>
      </c>
    </row>
    <row r="462" spans="1:14" ht="11.25">
      <c r="A462" s="24">
        <v>312</v>
      </c>
      <c r="B462" s="2">
        <v>2021</v>
      </c>
      <c r="C462" s="25">
        <v>7</v>
      </c>
      <c r="D462" s="25" t="s">
        <v>51</v>
      </c>
      <c r="E462" s="22">
        <v>671.7703349282297</v>
      </c>
      <c r="F462" s="21">
        <v>11.2</v>
      </c>
      <c r="G462" s="21">
        <v>0</v>
      </c>
      <c r="H462" s="22">
        <v>60.44229</v>
      </c>
      <c r="I462" s="21">
        <v>10.260800842992625</v>
      </c>
      <c r="J462" s="21">
        <v>10.944151738672288</v>
      </c>
      <c r="K462" s="21">
        <v>33.4</v>
      </c>
      <c r="L462" s="21">
        <v>17</v>
      </c>
      <c r="M462" s="21">
        <f t="shared" si="71"/>
        <v>25.2</v>
      </c>
      <c r="N462" s="23">
        <v>5.9</v>
      </c>
    </row>
    <row r="463" spans="1:14" ht="11.25">
      <c r="A463" s="24">
        <v>313</v>
      </c>
      <c r="B463" s="2">
        <v>2021</v>
      </c>
      <c r="C463" s="25">
        <v>8</v>
      </c>
      <c r="D463" s="25" t="s">
        <v>51</v>
      </c>
      <c r="E463" s="22">
        <v>638.0382775119618</v>
      </c>
      <c r="F463" s="21">
        <v>10.3</v>
      </c>
      <c r="G463" s="21">
        <v>0</v>
      </c>
      <c r="H463" s="22">
        <v>64.12083333333332</v>
      </c>
      <c r="I463" s="21">
        <v>12.157534246575343</v>
      </c>
      <c r="J463" s="21">
        <v>10.351422550052687</v>
      </c>
      <c r="K463" s="21">
        <v>33.3</v>
      </c>
      <c r="L463" s="21">
        <v>16.7</v>
      </c>
      <c r="M463" s="21">
        <f t="shared" si="71"/>
        <v>25</v>
      </c>
      <c r="N463" s="23">
        <v>5.86</v>
      </c>
    </row>
    <row r="464" spans="1:14" ht="11.25">
      <c r="A464" s="24">
        <v>314</v>
      </c>
      <c r="B464" s="2">
        <v>2021</v>
      </c>
      <c r="C464" s="25">
        <v>9</v>
      </c>
      <c r="D464" s="25" t="s">
        <v>51</v>
      </c>
      <c r="E464" s="22">
        <v>598.5645933014355</v>
      </c>
      <c r="F464" s="21">
        <v>9.3</v>
      </c>
      <c r="G464" s="21">
        <v>0</v>
      </c>
      <c r="H464" s="22">
        <v>68.99197916666667</v>
      </c>
      <c r="I464" s="21">
        <v>10.787671232876711</v>
      </c>
      <c r="J464" s="21">
        <v>11.157534246575343</v>
      </c>
      <c r="K464" s="21">
        <v>31.8</v>
      </c>
      <c r="L464" s="21">
        <v>18.2</v>
      </c>
      <c r="M464" s="21">
        <f t="shared" si="71"/>
        <v>25</v>
      </c>
      <c r="N464" s="23">
        <v>5.86</v>
      </c>
    </row>
    <row r="465" spans="1:14" ht="11.25">
      <c r="A465" s="24">
        <v>315</v>
      </c>
      <c r="B465" s="2">
        <v>2021</v>
      </c>
      <c r="C465" s="25">
        <v>10</v>
      </c>
      <c r="D465" s="25" t="s">
        <v>51</v>
      </c>
      <c r="E465" s="22">
        <v>631.3397129186603</v>
      </c>
      <c r="F465" s="21">
        <v>10.2</v>
      </c>
      <c r="G465" s="21">
        <v>5.1</v>
      </c>
      <c r="H465" s="22">
        <v>69.6284375</v>
      </c>
      <c r="I465" s="21">
        <v>11.630663856691255</v>
      </c>
      <c r="J465" s="21">
        <v>10.612223393045312</v>
      </c>
      <c r="K465" s="21">
        <v>32.8</v>
      </c>
      <c r="L465" s="21">
        <v>17.4</v>
      </c>
      <c r="M465" s="21">
        <f t="shared" si="71"/>
        <v>25.099999999999998</v>
      </c>
      <c r="N465" s="23">
        <v>5.88</v>
      </c>
    </row>
    <row r="466" spans="1:14" ht="11.25">
      <c r="A466" s="24">
        <v>316</v>
      </c>
      <c r="B466" s="2">
        <v>2021</v>
      </c>
      <c r="C466" s="25">
        <v>11</v>
      </c>
      <c r="D466" s="25" t="s">
        <v>51</v>
      </c>
      <c r="E466" s="22">
        <v>155.98086124401914</v>
      </c>
      <c r="F466" s="21">
        <v>0</v>
      </c>
      <c r="G466" s="21">
        <v>9.906</v>
      </c>
      <c r="H466" s="22">
        <v>80.84229166666665</v>
      </c>
      <c r="I466" s="21">
        <v>7.839831401475237</v>
      </c>
      <c r="J466" s="21">
        <v>13.438356164383562</v>
      </c>
      <c r="K466" s="21">
        <v>23.7</v>
      </c>
      <c r="L466" s="21">
        <v>17.1</v>
      </c>
      <c r="M466" s="21">
        <f t="shared" si="71"/>
        <v>20.4</v>
      </c>
      <c r="N466" s="23">
        <v>4.78</v>
      </c>
    </row>
    <row r="467" spans="1:14" ht="11.25">
      <c r="A467" s="24">
        <v>317</v>
      </c>
      <c r="B467" s="2">
        <v>2021</v>
      </c>
      <c r="C467" s="25">
        <v>12</v>
      </c>
      <c r="D467" s="25" t="s">
        <v>51</v>
      </c>
      <c r="E467" s="22">
        <v>456.22009569377997</v>
      </c>
      <c r="F467" s="21">
        <v>5.474029260101595</v>
      </c>
      <c r="G467" s="21">
        <v>0</v>
      </c>
      <c r="H467" s="22">
        <v>66.10437500000002</v>
      </c>
      <c r="I467" s="21">
        <v>10.998419388830348</v>
      </c>
      <c r="J467" s="21">
        <v>16.539515279241307</v>
      </c>
      <c r="K467" s="21">
        <v>26.04</v>
      </c>
      <c r="L467" s="21">
        <v>14.89</v>
      </c>
      <c r="M467" s="21">
        <f t="shared" si="71"/>
        <v>20.465</v>
      </c>
      <c r="N467" s="23">
        <v>4.794657142857144</v>
      </c>
    </row>
    <row r="468" spans="1:14" ht="11.25">
      <c r="A468" s="24">
        <v>318</v>
      </c>
      <c r="B468" s="2">
        <v>2021</v>
      </c>
      <c r="C468" s="25">
        <v>13</v>
      </c>
      <c r="D468" s="25" t="s">
        <v>51</v>
      </c>
      <c r="E468" s="22">
        <v>650.7177033492824</v>
      </c>
      <c r="F468" s="21">
        <v>10.676649896267552</v>
      </c>
      <c r="G468" s="21">
        <v>0</v>
      </c>
      <c r="H468" s="22">
        <v>60.47188</v>
      </c>
      <c r="I468" s="21">
        <v>9.5231822971549</v>
      </c>
      <c r="J468" s="21">
        <v>13.210748155953635</v>
      </c>
      <c r="K468" s="21">
        <v>27.58</v>
      </c>
      <c r="L468" s="21">
        <v>13.45</v>
      </c>
      <c r="M468" s="21">
        <f t="shared" si="71"/>
        <v>20.515</v>
      </c>
      <c r="N468" s="23">
        <v>4.806371428571429</v>
      </c>
    </row>
    <row r="469" spans="1:14" ht="11.25">
      <c r="A469" s="24">
        <v>319</v>
      </c>
      <c r="B469" s="2">
        <v>2021</v>
      </c>
      <c r="C469" s="25">
        <v>14</v>
      </c>
      <c r="D469" s="25" t="s">
        <v>51</v>
      </c>
      <c r="E469" s="22">
        <v>690.1913875598087</v>
      </c>
      <c r="F469" s="21">
        <v>11.732532313201602</v>
      </c>
      <c r="G469" s="21">
        <v>0</v>
      </c>
      <c r="H469" s="22">
        <v>59.90302</v>
      </c>
      <c r="I469" s="21">
        <v>9.10300316122234</v>
      </c>
      <c r="J469" s="21">
        <v>8.279241306638568</v>
      </c>
      <c r="K469" s="21">
        <v>30.75</v>
      </c>
      <c r="L469" s="21">
        <v>11.82</v>
      </c>
      <c r="M469" s="21">
        <f t="shared" si="71"/>
        <v>21.285</v>
      </c>
      <c r="N469" s="23">
        <v>4.98677142857143</v>
      </c>
    </row>
    <row r="470" spans="1:14" ht="11.25">
      <c r="A470" s="24">
        <v>320</v>
      </c>
      <c r="B470" s="2">
        <v>2021</v>
      </c>
      <c r="C470" s="25">
        <v>15</v>
      </c>
      <c r="D470" s="25" t="s">
        <v>51</v>
      </c>
      <c r="E470" s="22">
        <v>700.0000000000001</v>
      </c>
      <c r="F470" s="21">
        <v>11.994903095591278</v>
      </c>
      <c r="G470" s="21">
        <v>0</v>
      </c>
      <c r="H470" s="22">
        <v>52.08615</v>
      </c>
      <c r="I470" s="21">
        <v>8.261327713382508</v>
      </c>
      <c r="J470" s="21">
        <v>6.80927291886196</v>
      </c>
      <c r="K470" s="21">
        <v>32.29</v>
      </c>
      <c r="L470" s="21">
        <v>14.27</v>
      </c>
      <c r="M470" s="21">
        <f t="shared" si="71"/>
        <v>23.28</v>
      </c>
      <c r="N470" s="23">
        <v>5.4541714285714304</v>
      </c>
    </row>
    <row r="471" spans="1:14" ht="11.25">
      <c r="A471" s="24">
        <v>321</v>
      </c>
      <c r="B471" s="2">
        <v>2021</v>
      </c>
      <c r="C471" s="25">
        <v>16</v>
      </c>
      <c r="D471" s="25" t="s">
        <v>51</v>
      </c>
      <c r="E471" s="22">
        <v>512.9186602870814</v>
      </c>
      <c r="F471" s="21">
        <v>7</v>
      </c>
      <c r="G471" s="21">
        <v>0</v>
      </c>
      <c r="H471" s="22">
        <v>51.326562500000016</v>
      </c>
      <c r="I471" s="21">
        <v>6.892781875658588</v>
      </c>
      <c r="J471" s="21">
        <v>5.429399367755532</v>
      </c>
      <c r="K471" s="21">
        <v>32.3</v>
      </c>
      <c r="L471" s="21">
        <v>15.6</v>
      </c>
      <c r="M471" s="21">
        <f t="shared" si="71"/>
        <v>23.95</v>
      </c>
      <c r="N471" s="23">
        <v>5.61</v>
      </c>
    </row>
    <row r="472" spans="1:14" ht="11.25">
      <c r="A472" s="24">
        <v>322</v>
      </c>
      <c r="B472" s="2">
        <v>2021</v>
      </c>
      <c r="C472" s="25">
        <v>17</v>
      </c>
      <c r="D472" s="25" t="s">
        <v>51</v>
      </c>
      <c r="E472" s="22">
        <v>606.6985645933015</v>
      </c>
      <c r="F472" s="21">
        <v>9.5</v>
      </c>
      <c r="G472" s="21">
        <v>6.095999999999998</v>
      </c>
      <c r="H472" s="22">
        <v>59.503020833333345</v>
      </c>
      <c r="I472" s="21">
        <v>7.839831401475237</v>
      </c>
      <c r="J472" s="21">
        <v>6.633825079030559</v>
      </c>
      <c r="K472" s="21">
        <v>34.2</v>
      </c>
      <c r="L472" s="21">
        <v>17</v>
      </c>
      <c r="M472" s="21">
        <f t="shared" si="71"/>
        <v>25.6</v>
      </c>
      <c r="N472" s="23">
        <v>6</v>
      </c>
    </row>
    <row r="473" spans="1:14" ht="11.25">
      <c r="A473" s="24">
        <v>323</v>
      </c>
      <c r="B473" s="2">
        <v>2021</v>
      </c>
      <c r="C473" s="25">
        <v>18</v>
      </c>
      <c r="D473" s="25" t="s">
        <v>51</v>
      </c>
      <c r="E473" s="22">
        <v>180.81339712918663</v>
      </c>
      <c r="F473" s="21">
        <v>0</v>
      </c>
      <c r="G473" s="21">
        <v>80.01000000000002</v>
      </c>
      <c r="H473" s="22">
        <v>94.41208333333337</v>
      </c>
      <c r="I473" s="21">
        <v>6.1564805057955745</v>
      </c>
      <c r="J473" s="21">
        <v>3.499473129610116</v>
      </c>
      <c r="K473" s="21">
        <v>26.7</v>
      </c>
      <c r="L473" s="21">
        <v>19.7</v>
      </c>
      <c r="M473" s="21">
        <f t="shared" si="71"/>
        <v>23.2</v>
      </c>
      <c r="N473" s="23">
        <v>5.44</v>
      </c>
    </row>
    <row r="474" spans="1:14" ht="11.25">
      <c r="A474" s="24">
        <v>324</v>
      </c>
      <c r="B474" s="2">
        <v>2021</v>
      </c>
      <c r="C474" s="25">
        <v>19</v>
      </c>
      <c r="D474" s="25" t="s">
        <v>51</v>
      </c>
      <c r="E474" s="22">
        <v>295.4545454545455</v>
      </c>
      <c r="F474" s="21">
        <v>1.1737081438611001</v>
      </c>
      <c r="G474" s="21">
        <v>12.7</v>
      </c>
      <c r="H474" s="22">
        <v>85.74802083333331</v>
      </c>
      <c r="I474" s="21">
        <v>9.313751317175974</v>
      </c>
      <c r="J474" s="21">
        <v>7.236037934668071</v>
      </c>
      <c r="K474" s="21">
        <v>27.87</v>
      </c>
      <c r="L474" s="21">
        <v>19.67</v>
      </c>
      <c r="M474" s="21">
        <f t="shared" si="71"/>
        <v>23.770000000000003</v>
      </c>
      <c r="N474" s="23">
        <v>5.568971428571431</v>
      </c>
    </row>
    <row r="475" spans="1:14" ht="11.25">
      <c r="A475" s="24">
        <v>325</v>
      </c>
      <c r="B475" s="2">
        <v>2021</v>
      </c>
      <c r="C475" s="25">
        <v>20</v>
      </c>
      <c r="D475" s="25" t="s">
        <v>51</v>
      </c>
      <c r="E475" s="22">
        <v>580.1435406698565</v>
      </c>
      <c r="F475" s="21">
        <v>8.78886012053698</v>
      </c>
      <c r="G475" s="21">
        <v>0</v>
      </c>
      <c r="H475" s="22">
        <v>70.67156</v>
      </c>
      <c r="I475" s="21">
        <v>10.682297154899894</v>
      </c>
      <c r="J475" s="21">
        <v>14.424657534246576</v>
      </c>
      <c r="K475" s="21">
        <v>27.86</v>
      </c>
      <c r="L475" s="21">
        <v>17.14</v>
      </c>
      <c r="M475" s="21">
        <f t="shared" si="71"/>
        <v>22.5</v>
      </c>
      <c r="N475" s="23">
        <v>5.271428571428573</v>
      </c>
    </row>
    <row r="476" spans="1:14" ht="11.25">
      <c r="A476" s="24">
        <v>326</v>
      </c>
      <c r="B476" s="2">
        <v>2021</v>
      </c>
      <c r="C476" s="25">
        <v>21</v>
      </c>
      <c r="D476" s="25" t="s">
        <v>51</v>
      </c>
      <c r="E476" s="22">
        <v>726.3157894736843</v>
      </c>
      <c r="F476" s="21">
        <v>12</v>
      </c>
      <c r="G476" s="21">
        <v>0</v>
      </c>
      <c r="H476" s="22">
        <v>66.94104</v>
      </c>
      <c r="I476" s="21">
        <v>9.10300316122234</v>
      </c>
      <c r="J476" s="21">
        <v>10.17123287671233</v>
      </c>
      <c r="K476" s="21">
        <v>30.37</v>
      </c>
      <c r="L476" s="21">
        <v>14.75</v>
      </c>
      <c r="M476" s="21">
        <f t="shared" si="71"/>
        <v>22.560000000000002</v>
      </c>
      <c r="N476" s="23">
        <v>5.285485714285716</v>
      </c>
    </row>
    <row r="477" spans="1:14" ht="11.25">
      <c r="A477" s="24">
        <v>327</v>
      </c>
      <c r="B477" s="2">
        <v>2021</v>
      </c>
      <c r="C477" s="25">
        <v>22</v>
      </c>
      <c r="D477" s="25" t="s">
        <v>51</v>
      </c>
      <c r="E477" s="22">
        <v>720</v>
      </c>
      <c r="F477" s="21">
        <v>12</v>
      </c>
      <c r="G477" s="21">
        <v>0</v>
      </c>
      <c r="H477" s="22">
        <v>51.036145833333336</v>
      </c>
      <c r="I477" s="21">
        <v>6.892781875658588</v>
      </c>
      <c r="J477" s="21">
        <v>5.609589041095891</v>
      </c>
      <c r="K477" s="21">
        <v>32.7</v>
      </c>
      <c r="L477" s="21">
        <v>12.3</v>
      </c>
      <c r="M477" s="21">
        <f t="shared" si="71"/>
        <v>22.5</v>
      </c>
      <c r="N477" s="23">
        <v>5.27</v>
      </c>
    </row>
    <row r="478" spans="1:14" ht="11.25">
      <c r="A478" s="24">
        <v>328</v>
      </c>
      <c r="B478" s="2">
        <v>2021</v>
      </c>
      <c r="C478" s="25">
        <v>23</v>
      </c>
      <c r="D478" s="25" t="s">
        <v>51</v>
      </c>
      <c r="E478" s="22">
        <v>704.7846889952153</v>
      </c>
      <c r="F478" s="21">
        <v>12</v>
      </c>
      <c r="G478" s="21">
        <v>0</v>
      </c>
      <c r="H478" s="22">
        <v>44.17614583333333</v>
      </c>
      <c r="I478" s="21">
        <v>6.472602739726027</v>
      </c>
      <c r="J478" s="21">
        <v>5.514752370916755</v>
      </c>
      <c r="K478" s="21">
        <v>34.7</v>
      </c>
      <c r="L478" s="21">
        <v>14</v>
      </c>
      <c r="M478" s="21">
        <f t="shared" si="71"/>
        <v>24.35</v>
      </c>
      <c r="N478" s="23">
        <v>5.7</v>
      </c>
    </row>
    <row r="479" spans="1:14" ht="11.25">
      <c r="A479" s="24">
        <v>329</v>
      </c>
      <c r="B479" s="2">
        <v>2021</v>
      </c>
      <c r="C479" s="25">
        <v>24</v>
      </c>
      <c r="D479" s="25" t="s">
        <v>51</v>
      </c>
      <c r="E479" s="22">
        <v>669.8564593301436</v>
      </c>
      <c r="F479" s="21">
        <v>11.2</v>
      </c>
      <c r="G479" s="21">
        <v>0</v>
      </c>
      <c r="H479" s="22">
        <v>63.39052083333335</v>
      </c>
      <c r="I479" s="21">
        <v>8.050579557428874</v>
      </c>
      <c r="J479" s="21">
        <v>10.891991570073763</v>
      </c>
      <c r="K479" s="21">
        <v>33.1</v>
      </c>
      <c r="L479" s="21">
        <v>18.9</v>
      </c>
      <c r="M479" s="21">
        <f t="shared" si="71"/>
        <v>26</v>
      </c>
      <c r="N479" s="23">
        <v>6.09</v>
      </c>
    </row>
    <row r="480" spans="1:14" ht="11.25">
      <c r="A480" s="24">
        <v>330</v>
      </c>
      <c r="B480" s="2">
        <v>2021</v>
      </c>
      <c r="C480" s="25">
        <v>25</v>
      </c>
      <c r="D480" s="25" t="s">
        <v>51</v>
      </c>
      <c r="E480" s="22">
        <v>681.578947368421</v>
      </c>
      <c r="F480" s="21">
        <v>11.5</v>
      </c>
      <c r="G480" s="21">
        <v>5.3</v>
      </c>
      <c r="H480" s="22">
        <v>59.610937499999984</v>
      </c>
      <c r="I480" s="21">
        <v>11.736037934668072</v>
      </c>
      <c r="J480" s="21">
        <v>5.780295047418336</v>
      </c>
      <c r="K480" s="21">
        <v>34.8</v>
      </c>
      <c r="L480" s="21">
        <v>18.2</v>
      </c>
      <c r="M480" s="21">
        <f t="shared" si="71"/>
        <v>26.5</v>
      </c>
      <c r="N480" s="23">
        <v>6.21</v>
      </c>
    </row>
    <row r="481" spans="1:14" ht="11.25">
      <c r="A481" s="24">
        <v>331</v>
      </c>
      <c r="B481" s="2">
        <v>2021</v>
      </c>
      <c r="C481" s="25">
        <v>26</v>
      </c>
      <c r="D481" s="25" t="s">
        <v>51</v>
      </c>
      <c r="E481" s="22">
        <v>198.32535885167462</v>
      </c>
      <c r="F481" s="21">
        <v>0</v>
      </c>
      <c r="G481" s="21">
        <v>15</v>
      </c>
      <c r="H481" s="22">
        <v>91.81677083333334</v>
      </c>
      <c r="I481" s="21">
        <v>10.050052687038988</v>
      </c>
      <c r="J481" s="21">
        <v>8.620653319283456</v>
      </c>
      <c r="K481" s="21">
        <v>25.56</v>
      </c>
      <c r="L481" s="21">
        <v>19.58</v>
      </c>
      <c r="M481" s="21">
        <f t="shared" si="71"/>
        <v>22.57</v>
      </c>
      <c r="N481" s="23">
        <v>5.287828571428573</v>
      </c>
    </row>
    <row r="482" spans="1:14" ht="11.25">
      <c r="A482" s="24">
        <v>332</v>
      </c>
      <c r="B482" s="2">
        <v>2021</v>
      </c>
      <c r="C482" s="25">
        <v>27</v>
      </c>
      <c r="D482" s="25" t="s">
        <v>51</v>
      </c>
      <c r="E482" s="22">
        <v>686.8421052631579</v>
      </c>
      <c r="F482" s="21">
        <v>11.64294228994659</v>
      </c>
      <c r="G482" s="21">
        <v>0</v>
      </c>
      <c r="H482" s="22">
        <v>65.27792</v>
      </c>
      <c r="I482" s="21">
        <v>8.576132771338251</v>
      </c>
      <c r="J482" s="21">
        <v>7.383034773445733</v>
      </c>
      <c r="K482" s="21">
        <v>30.85</v>
      </c>
      <c r="L482" s="21">
        <v>18.86</v>
      </c>
      <c r="M482" s="21">
        <f t="shared" si="71"/>
        <v>24.855</v>
      </c>
      <c r="N482" s="23">
        <v>5.82317142857143</v>
      </c>
    </row>
    <row r="483" spans="1:14" ht="11.25">
      <c r="A483" s="24">
        <v>333</v>
      </c>
      <c r="B483" s="2">
        <v>2021</v>
      </c>
      <c r="C483" s="25">
        <v>28</v>
      </c>
      <c r="D483" s="25" t="s">
        <v>51</v>
      </c>
      <c r="E483" s="22">
        <v>679.665071770335</v>
      </c>
      <c r="F483" s="21">
        <v>11.450963668685857</v>
      </c>
      <c r="G483" s="21">
        <v>0</v>
      </c>
      <c r="H483" s="22">
        <v>57.68969</v>
      </c>
      <c r="I483" s="21">
        <v>7.945205479452055</v>
      </c>
      <c r="J483" s="21">
        <v>6.67650158061117</v>
      </c>
      <c r="K483" s="21">
        <v>32.29</v>
      </c>
      <c r="L483" s="21">
        <v>17.04</v>
      </c>
      <c r="M483" s="21">
        <f t="shared" si="71"/>
        <v>24.665</v>
      </c>
      <c r="N483" s="23">
        <v>5.778657142857144</v>
      </c>
    </row>
    <row r="484" spans="1:14" ht="11.25">
      <c r="A484" s="24">
        <v>334</v>
      </c>
      <c r="B484" s="2">
        <v>2021</v>
      </c>
      <c r="C484" s="25">
        <v>29</v>
      </c>
      <c r="D484" s="25" t="s">
        <v>51</v>
      </c>
      <c r="E484" s="22">
        <v>475.3588516746412</v>
      </c>
      <c r="F484" s="21">
        <v>6</v>
      </c>
      <c r="G484" s="21">
        <v>3.302</v>
      </c>
      <c r="H484" s="22">
        <v>75.97333333333337</v>
      </c>
      <c r="I484" s="21">
        <v>9.10300316122234</v>
      </c>
      <c r="J484" s="21">
        <v>7.719704952581664</v>
      </c>
      <c r="K484" s="21">
        <v>32.7</v>
      </c>
      <c r="L484" s="21">
        <v>18.9</v>
      </c>
      <c r="M484" s="21">
        <f t="shared" si="71"/>
        <v>25.8</v>
      </c>
      <c r="N484" s="23">
        <v>6.04</v>
      </c>
    </row>
    <row r="485" spans="1:14" ht="11.25">
      <c r="A485" s="24">
        <v>335</v>
      </c>
      <c r="B485" s="2">
        <v>2021</v>
      </c>
      <c r="C485" s="25">
        <v>30</v>
      </c>
      <c r="D485" s="25" t="s">
        <v>51</v>
      </c>
      <c r="E485" s="22">
        <v>349.7607655502392</v>
      </c>
      <c r="F485" s="21">
        <v>2.6</v>
      </c>
      <c r="G485" s="21">
        <v>8.892000000000001</v>
      </c>
      <c r="H485" s="22">
        <v>88.15229166666666</v>
      </c>
      <c r="I485" s="21">
        <v>8.997629083245522</v>
      </c>
      <c r="J485" s="21">
        <v>8.596944151738672</v>
      </c>
      <c r="K485" s="21">
        <v>28.5</v>
      </c>
      <c r="L485" s="21">
        <v>19.8</v>
      </c>
      <c r="M485" s="21">
        <f t="shared" si="71"/>
        <v>24.15</v>
      </c>
      <c r="N485" s="23">
        <v>5.66</v>
      </c>
    </row>
    <row r="486" spans="1:39" ht="11.25">
      <c r="A486" s="24" t="s">
        <v>13</v>
      </c>
      <c r="B486" s="19"/>
      <c r="C486" s="19"/>
      <c r="D486" s="19"/>
      <c r="E486" s="29"/>
      <c r="F486" s="30"/>
      <c r="G486" s="30"/>
      <c r="H486" s="29"/>
      <c r="I486" s="30"/>
      <c r="J486" s="30"/>
      <c r="K486" s="30"/>
      <c r="L486" s="30"/>
      <c r="M486" s="21" t="s">
        <v>13</v>
      </c>
      <c r="N486" s="27"/>
      <c r="AL486" s="45"/>
      <c r="AM486" s="45"/>
    </row>
    <row r="487" spans="1:42" ht="11.25">
      <c r="A487" s="24" t="s">
        <v>0</v>
      </c>
      <c r="B487" s="25" t="s">
        <v>0</v>
      </c>
      <c r="C487" s="25" t="s">
        <v>0</v>
      </c>
      <c r="D487" s="25" t="s">
        <v>0</v>
      </c>
      <c r="E487" s="31" t="s">
        <v>0</v>
      </c>
      <c r="F487" s="32" t="s">
        <v>0</v>
      </c>
      <c r="G487" s="32" t="s">
        <v>0</v>
      </c>
      <c r="H487" s="31" t="s">
        <v>0</v>
      </c>
      <c r="I487" s="32" t="s">
        <v>0</v>
      </c>
      <c r="J487" s="32" t="s">
        <v>0</v>
      </c>
      <c r="K487" s="32" t="s">
        <v>0</v>
      </c>
      <c r="L487" s="32" t="s">
        <v>0</v>
      </c>
      <c r="M487" s="32" t="s">
        <v>0</v>
      </c>
      <c r="N487" s="28" t="s">
        <v>0</v>
      </c>
      <c r="O487" s="32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11"/>
      <c r="AK487" s="45"/>
      <c r="AP487" s="3"/>
    </row>
    <row r="488" spans="1:14" ht="11.25">
      <c r="A488" s="24" t="s">
        <v>32</v>
      </c>
      <c r="B488" s="19"/>
      <c r="C488" s="19"/>
      <c r="D488" s="19"/>
      <c r="E488" s="35">
        <f aca="true" t="shared" si="72" ref="E488:N488">AVERAGE(E456:E486)</f>
        <v>568.9192982456142</v>
      </c>
      <c r="F488" s="35">
        <f t="shared" si="72"/>
        <v>8.634486292939751</v>
      </c>
      <c r="G488" s="35">
        <f t="shared" si="72"/>
        <v>4.876866666666667</v>
      </c>
      <c r="H488" s="35">
        <f t="shared" si="72"/>
        <v>66.27041313333332</v>
      </c>
      <c r="I488" s="35">
        <f t="shared" si="72"/>
        <v>8.924949069195645</v>
      </c>
      <c r="J488" s="35">
        <f t="shared" si="72"/>
        <v>9.045166842290133</v>
      </c>
      <c r="K488" s="35">
        <f t="shared" si="72"/>
        <v>30.748666666666672</v>
      </c>
      <c r="L488" s="35">
        <f t="shared" si="72"/>
        <v>16.947999999999997</v>
      </c>
      <c r="M488" s="35">
        <f t="shared" si="72"/>
        <v>23.848333333333333</v>
      </c>
      <c r="N488" s="35">
        <f t="shared" si="72"/>
        <v>5.587409523809525</v>
      </c>
    </row>
    <row r="489" spans="1:14" ht="11.25">
      <c r="A489" s="24" t="s">
        <v>33</v>
      </c>
      <c r="B489" s="19"/>
      <c r="C489" s="19"/>
      <c r="D489" s="19"/>
      <c r="E489" s="35">
        <f aca="true" t="shared" si="73" ref="E489:N489">SUM(E456:E486)</f>
        <v>17067.578947368427</v>
      </c>
      <c r="F489" s="35">
        <f t="shared" si="73"/>
        <v>259.03458878819254</v>
      </c>
      <c r="G489" s="35">
        <f t="shared" si="73"/>
        <v>146.306</v>
      </c>
      <c r="H489" s="35">
        <f t="shared" si="73"/>
        <v>1988.1123939999998</v>
      </c>
      <c r="I489" s="35">
        <f t="shared" si="73"/>
        <v>267.74847207586936</v>
      </c>
      <c r="J489" s="35">
        <f t="shared" si="73"/>
        <v>271.35500526870396</v>
      </c>
      <c r="K489" s="35">
        <f t="shared" si="73"/>
        <v>922.4600000000002</v>
      </c>
      <c r="L489" s="35">
        <f t="shared" si="73"/>
        <v>508.43999999999994</v>
      </c>
      <c r="M489" s="35">
        <f t="shared" si="73"/>
        <v>715.4499999999999</v>
      </c>
      <c r="N489" s="35">
        <f t="shared" si="73"/>
        <v>167.62228571428574</v>
      </c>
    </row>
    <row r="490" spans="1:14" ht="11.25">
      <c r="A490" s="24" t="s">
        <v>34</v>
      </c>
      <c r="B490" s="19"/>
      <c r="C490" s="19"/>
      <c r="D490" s="19"/>
      <c r="E490" s="22">
        <f aca="true" t="shared" si="74" ref="E490:N490">STDEVP(E456:E486)</f>
        <v>173.3725189983437</v>
      </c>
      <c r="F490" s="21">
        <f t="shared" si="74"/>
        <v>4.172247935049929</v>
      </c>
      <c r="G490" s="21">
        <f t="shared" si="74"/>
        <v>14.553047980253336</v>
      </c>
      <c r="H490" s="22">
        <f t="shared" si="74"/>
        <v>12.38155974075885</v>
      </c>
      <c r="I490" s="21">
        <f t="shared" si="74"/>
        <v>1.5578113207125615</v>
      </c>
      <c r="J490" s="21">
        <f t="shared" si="74"/>
        <v>2.930232941000247</v>
      </c>
      <c r="K490" s="21">
        <f t="shared" si="74"/>
        <v>3.002793958225498</v>
      </c>
      <c r="L490" s="21">
        <f t="shared" si="74"/>
        <v>2.180176445458793</v>
      </c>
      <c r="M490" s="21">
        <f t="shared" si="74"/>
        <v>4.5385784365554445</v>
      </c>
      <c r="N490" s="23">
        <f t="shared" si="74"/>
        <v>0.4016803241305833</v>
      </c>
    </row>
    <row r="491" spans="1:14" ht="11.25">
      <c r="A491" s="24" t="s">
        <v>35</v>
      </c>
      <c r="B491" s="19"/>
      <c r="C491" s="19"/>
      <c r="D491" s="19"/>
      <c r="E491" s="22">
        <f aca="true" t="shared" si="75" ref="E491:N491">VARP(E456:E486)</f>
        <v>30058.030343831048</v>
      </c>
      <c r="F491" s="21">
        <f t="shared" si="75"/>
        <v>17.407652831528395</v>
      </c>
      <c r="G491" s="21">
        <f t="shared" si="75"/>
        <v>211.79120551555567</v>
      </c>
      <c r="H491" s="22">
        <f t="shared" si="75"/>
        <v>153.30302161398032</v>
      </c>
      <c r="I491" s="21">
        <f t="shared" si="75"/>
        <v>2.426776110940215</v>
      </c>
      <c r="J491" s="21">
        <f t="shared" si="75"/>
        <v>8.586265088522955</v>
      </c>
      <c r="K491" s="21">
        <f t="shared" si="75"/>
        <v>9.016771555555554</v>
      </c>
      <c r="L491" s="21">
        <f t="shared" si="75"/>
        <v>4.753169333333337</v>
      </c>
      <c r="M491" s="21">
        <f t="shared" si="75"/>
        <v>20.59869422476606</v>
      </c>
      <c r="N491" s="23">
        <f t="shared" si="75"/>
        <v>0.16134708279365048</v>
      </c>
    </row>
    <row r="492" spans="1:14" ht="11.25">
      <c r="A492" s="24" t="s">
        <v>36</v>
      </c>
      <c r="B492" s="19"/>
      <c r="C492" s="19"/>
      <c r="D492" s="19"/>
      <c r="E492" s="22">
        <f aca="true" t="shared" si="76" ref="E492:N492">MAX(E456:E486)</f>
        <v>726.3157894736843</v>
      </c>
      <c r="F492" s="21">
        <f t="shared" si="76"/>
        <v>12</v>
      </c>
      <c r="G492" s="21">
        <f t="shared" si="76"/>
        <v>80.01000000000002</v>
      </c>
      <c r="H492" s="22">
        <f t="shared" si="76"/>
        <v>94.41208333333337</v>
      </c>
      <c r="I492" s="21">
        <f t="shared" si="76"/>
        <v>12.157534246575343</v>
      </c>
      <c r="J492" s="21">
        <f t="shared" si="76"/>
        <v>16.539515279241307</v>
      </c>
      <c r="K492" s="21">
        <f t="shared" si="76"/>
        <v>34.8</v>
      </c>
      <c r="L492" s="21">
        <f t="shared" si="76"/>
        <v>19.8</v>
      </c>
      <c r="M492" s="21">
        <f t="shared" si="76"/>
        <v>26.5</v>
      </c>
      <c r="N492" s="23">
        <f t="shared" si="76"/>
        <v>6.21</v>
      </c>
    </row>
    <row r="493" spans="1:14" ht="11.25">
      <c r="A493" s="24" t="s">
        <v>37</v>
      </c>
      <c r="B493" s="19"/>
      <c r="C493" s="19"/>
      <c r="D493" s="19"/>
      <c r="E493" s="22">
        <f aca="true" t="shared" si="77" ref="E493:N493">MIN(E456:E486)</f>
        <v>155.98086124401914</v>
      </c>
      <c r="F493" s="21">
        <f t="shared" si="77"/>
        <v>0</v>
      </c>
      <c r="G493" s="21">
        <f t="shared" si="77"/>
        <v>0</v>
      </c>
      <c r="H493" s="22">
        <f t="shared" si="77"/>
        <v>44.17614583333333</v>
      </c>
      <c r="I493" s="21">
        <f t="shared" si="77"/>
        <v>6.1564805057955745</v>
      </c>
      <c r="J493" s="21">
        <f t="shared" si="77"/>
        <v>3.499473129610116</v>
      </c>
      <c r="K493" s="21">
        <f t="shared" si="77"/>
        <v>23.7</v>
      </c>
      <c r="L493" s="21">
        <f t="shared" si="77"/>
        <v>11.82</v>
      </c>
      <c r="M493" s="21">
        <f t="shared" si="77"/>
        <v>20.4</v>
      </c>
      <c r="N493" s="23">
        <f t="shared" si="77"/>
        <v>4.78</v>
      </c>
    </row>
    <row r="494" spans="1:14" ht="11.25">
      <c r="A494" s="24" t="s">
        <v>38</v>
      </c>
      <c r="B494" s="19"/>
      <c r="C494" s="19">
        <v>9</v>
      </c>
      <c r="D494" s="25" t="s">
        <v>13</v>
      </c>
      <c r="E494" s="29"/>
      <c r="F494" s="30"/>
      <c r="G494" s="30"/>
      <c r="H494" s="29"/>
      <c r="I494" s="30"/>
      <c r="J494" s="30"/>
      <c r="K494" s="30"/>
      <c r="L494" s="30"/>
      <c r="M494" s="30"/>
      <c r="N494" s="27"/>
    </row>
    <row r="495" spans="1:14" ht="11.25">
      <c r="A495" s="24" t="s">
        <v>13</v>
      </c>
      <c r="B495" s="19"/>
      <c r="C495" s="19"/>
      <c r="D495" s="19"/>
      <c r="E495" s="29"/>
      <c r="F495" s="30"/>
      <c r="G495" s="30"/>
      <c r="H495" s="29"/>
      <c r="I495" s="30"/>
      <c r="J495" s="30"/>
      <c r="K495" s="30"/>
      <c r="L495" s="30"/>
      <c r="M495" s="30"/>
      <c r="N495" s="27"/>
    </row>
    <row r="496" spans="1:42" ht="11.25">
      <c r="A496" s="24" t="s">
        <v>0</v>
      </c>
      <c r="B496" s="25" t="s">
        <v>0</v>
      </c>
      <c r="C496" s="25" t="s">
        <v>0</v>
      </c>
      <c r="D496" s="25" t="s">
        <v>0</v>
      </c>
      <c r="E496" s="31" t="s">
        <v>0</v>
      </c>
      <c r="F496" s="32" t="s">
        <v>0</v>
      </c>
      <c r="G496" s="32" t="s">
        <v>0</v>
      </c>
      <c r="H496" s="31" t="s">
        <v>0</v>
      </c>
      <c r="I496" s="32" t="s">
        <v>0</v>
      </c>
      <c r="J496" s="32" t="s">
        <v>0</v>
      </c>
      <c r="K496" s="32" t="s">
        <v>0</v>
      </c>
      <c r="L496" s="32" t="s">
        <v>0</v>
      </c>
      <c r="M496" s="32" t="s">
        <v>0</v>
      </c>
      <c r="N496" s="28" t="s">
        <v>0</v>
      </c>
      <c r="O496" s="32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11"/>
      <c r="AK496" s="45"/>
      <c r="AL496" s="45"/>
      <c r="AM496" s="45"/>
      <c r="AN496" s="45"/>
      <c r="AO496" s="45"/>
      <c r="AP496" s="3"/>
    </row>
    <row r="497" spans="1:42" ht="11.25">
      <c r="A497" s="24" t="s">
        <v>1</v>
      </c>
      <c r="B497" s="25" t="s">
        <v>2</v>
      </c>
      <c r="C497" s="25" t="s">
        <v>3</v>
      </c>
      <c r="D497" s="25" t="s">
        <v>4</v>
      </c>
      <c r="E497" s="31" t="s">
        <v>5</v>
      </c>
      <c r="F497" s="32" t="s">
        <v>6</v>
      </c>
      <c r="G497" s="32" t="s">
        <v>7</v>
      </c>
      <c r="H497" s="31" t="s">
        <v>8</v>
      </c>
      <c r="I497" s="32" t="s">
        <v>9</v>
      </c>
      <c r="J497" s="32" t="s">
        <v>10</v>
      </c>
      <c r="K497" s="32" t="s">
        <v>11</v>
      </c>
      <c r="L497" s="32" t="s">
        <v>11</v>
      </c>
      <c r="M497" s="32" t="s">
        <v>11</v>
      </c>
      <c r="N497" s="28" t="s">
        <v>12</v>
      </c>
      <c r="O497" s="32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11"/>
      <c r="AK497" s="45"/>
      <c r="AL497" s="45"/>
      <c r="AM497" s="45"/>
      <c r="AN497" s="45"/>
      <c r="AO497" s="45"/>
      <c r="AP497" s="3"/>
    </row>
    <row r="498" spans="1:42" ht="11.25">
      <c r="A498" s="36"/>
      <c r="B498" s="19"/>
      <c r="C498" s="19"/>
      <c r="D498" s="19"/>
      <c r="E498" s="31" t="s">
        <v>14</v>
      </c>
      <c r="F498" s="32" t="s">
        <v>15</v>
      </c>
      <c r="G498" s="32" t="s">
        <v>16</v>
      </c>
      <c r="H498" s="31" t="s">
        <v>17</v>
      </c>
      <c r="I498" s="32" t="s">
        <v>18</v>
      </c>
      <c r="J498" s="32" t="s">
        <v>19</v>
      </c>
      <c r="K498" s="32" t="s">
        <v>20</v>
      </c>
      <c r="L498" s="32" t="s">
        <v>21</v>
      </c>
      <c r="M498" s="32" t="s">
        <v>22</v>
      </c>
      <c r="N498" s="24" t="s">
        <v>23</v>
      </c>
      <c r="O498" s="32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11"/>
      <c r="AN498" s="45"/>
      <c r="AO498" s="45"/>
      <c r="AP498" s="3"/>
    </row>
    <row r="499" spans="1:42" ht="11.25">
      <c r="A499" s="36"/>
      <c r="B499" s="19"/>
      <c r="C499" s="19"/>
      <c r="D499" s="19"/>
      <c r="E499" s="31" t="s">
        <v>24</v>
      </c>
      <c r="F499" s="32" t="s">
        <v>25</v>
      </c>
      <c r="G499" s="32" t="s">
        <v>26</v>
      </c>
      <c r="H499" s="31" t="s">
        <v>27</v>
      </c>
      <c r="I499" s="32" t="s">
        <v>28</v>
      </c>
      <c r="J499" s="32" t="s">
        <v>29</v>
      </c>
      <c r="K499" s="32" t="s">
        <v>30</v>
      </c>
      <c r="L499" s="32" t="s">
        <v>30</v>
      </c>
      <c r="M499" s="32" t="s">
        <v>30</v>
      </c>
      <c r="N499" s="27"/>
      <c r="O499" s="32"/>
      <c r="AJ499" s="11"/>
      <c r="AN499" s="45"/>
      <c r="AO499" s="45"/>
      <c r="AP499" s="3"/>
    </row>
    <row r="500" spans="1:42" ht="11.25">
      <c r="A500" s="24" t="s">
        <v>0</v>
      </c>
      <c r="B500" s="25" t="s">
        <v>0</v>
      </c>
      <c r="C500" s="25" t="s">
        <v>0</v>
      </c>
      <c r="D500" s="25" t="s">
        <v>0</v>
      </c>
      <c r="E500" s="31" t="s">
        <v>0</v>
      </c>
      <c r="F500" s="32" t="s">
        <v>0</v>
      </c>
      <c r="G500" s="32" t="s">
        <v>0</v>
      </c>
      <c r="H500" s="31" t="s">
        <v>0</v>
      </c>
      <c r="I500" s="32" t="s">
        <v>0</v>
      </c>
      <c r="J500" s="32" t="s">
        <v>0</v>
      </c>
      <c r="K500" s="32" t="s">
        <v>0</v>
      </c>
      <c r="L500" s="32" t="s">
        <v>0</v>
      </c>
      <c r="M500" s="32" t="s">
        <v>0</v>
      </c>
      <c r="N500" s="28" t="s">
        <v>0</v>
      </c>
      <c r="O500" s="32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11"/>
      <c r="AK500" s="45"/>
      <c r="AL500" s="45"/>
      <c r="AM500" s="45"/>
      <c r="AN500" s="45"/>
      <c r="AO500" s="45"/>
      <c r="AP500" s="3"/>
    </row>
    <row r="501" spans="1:41" ht="11.25">
      <c r="A501" s="24">
        <v>275</v>
      </c>
      <c r="B501" s="2">
        <v>2021</v>
      </c>
      <c r="C501" s="25">
        <v>1</v>
      </c>
      <c r="D501" s="25" t="s">
        <v>52</v>
      </c>
      <c r="E501" s="22">
        <v>651.1961722488038</v>
      </c>
      <c r="F501" s="21">
        <v>10.3</v>
      </c>
      <c r="G501" s="21">
        <v>0</v>
      </c>
      <c r="H501" s="22">
        <v>69.58750000000002</v>
      </c>
      <c r="I501" s="21">
        <v>9.419125395152792</v>
      </c>
      <c r="J501" s="21">
        <v>7.041622760800844</v>
      </c>
      <c r="K501" s="21">
        <v>32.2</v>
      </c>
      <c r="L501" s="21">
        <v>19.5</v>
      </c>
      <c r="M501" s="21">
        <f aca="true" t="shared" si="78" ref="M501:M531">AVERAGE(K501:L501)</f>
        <v>25.85</v>
      </c>
      <c r="N501" s="23">
        <v>6.28</v>
      </c>
      <c r="AJ501" s="12"/>
      <c r="AK501" s="21">
        <v>32.2</v>
      </c>
      <c r="AL501" s="21">
        <v>19.5</v>
      </c>
      <c r="AM501" s="21">
        <f aca="true" t="shared" si="79" ref="AM501:AM531">AVERAGE(AK501:AL501)</f>
        <v>25.85</v>
      </c>
      <c r="AO501" s="46">
        <v>0</v>
      </c>
    </row>
    <row r="502" spans="1:41" ht="11.25">
      <c r="A502" s="24">
        <v>276</v>
      </c>
      <c r="B502" s="2">
        <v>2021</v>
      </c>
      <c r="C502" s="25">
        <v>2</v>
      </c>
      <c r="D502" s="25" t="s">
        <v>52</v>
      </c>
      <c r="E502" s="22">
        <v>533.7320574162679</v>
      </c>
      <c r="F502" s="21">
        <v>7.2</v>
      </c>
      <c r="G502" s="21">
        <v>0</v>
      </c>
      <c r="H502" s="22">
        <v>69.32791666666667</v>
      </c>
      <c r="I502" s="21">
        <v>9.628556375131717</v>
      </c>
      <c r="J502" s="21">
        <v>8.88619599578504</v>
      </c>
      <c r="K502" s="21">
        <v>31.6</v>
      </c>
      <c r="L502" s="21">
        <v>18.5</v>
      </c>
      <c r="M502" s="21">
        <f t="shared" si="78"/>
        <v>25.05</v>
      </c>
      <c r="N502" s="23">
        <v>6.08</v>
      </c>
      <c r="AJ502" s="12"/>
      <c r="AK502" s="21">
        <v>31.6</v>
      </c>
      <c r="AL502" s="21">
        <v>18.5</v>
      </c>
      <c r="AM502" s="21">
        <f t="shared" si="79"/>
        <v>25.05</v>
      </c>
      <c r="AO502" s="46">
        <v>0</v>
      </c>
    </row>
    <row r="503" spans="1:41" ht="11.25">
      <c r="A503" s="24">
        <v>277</v>
      </c>
      <c r="B503" s="2">
        <v>2021</v>
      </c>
      <c r="C503" s="25">
        <v>3</v>
      </c>
      <c r="D503" s="25" t="s">
        <v>52</v>
      </c>
      <c r="E503" s="22">
        <v>673.444976076555</v>
      </c>
      <c r="F503" s="21">
        <v>10.890812224177454</v>
      </c>
      <c r="G503" s="21">
        <v>0</v>
      </c>
      <c r="H503" s="22">
        <v>68.0921875</v>
      </c>
      <c r="I503" s="21">
        <v>10.576923076923077</v>
      </c>
      <c r="J503" s="21">
        <v>12.660695468914646</v>
      </c>
      <c r="K503" s="21">
        <v>31.52</v>
      </c>
      <c r="L503" s="21">
        <v>18.62</v>
      </c>
      <c r="M503" s="21">
        <f t="shared" si="78"/>
        <v>25.07</v>
      </c>
      <c r="N503" s="23">
        <v>6.088428571428572</v>
      </c>
      <c r="AJ503" s="12"/>
      <c r="AK503" s="21">
        <v>31.52</v>
      </c>
      <c r="AL503" s="21">
        <v>18.62</v>
      </c>
      <c r="AM503" s="21">
        <f t="shared" si="79"/>
        <v>25.07</v>
      </c>
      <c r="AO503" s="46">
        <v>0</v>
      </c>
    </row>
    <row r="504" spans="1:41" ht="11.25">
      <c r="A504" s="24">
        <v>278</v>
      </c>
      <c r="B504" s="2">
        <v>2021</v>
      </c>
      <c r="C504" s="25">
        <v>4</v>
      </c>
      <c r="D504" s="25" t="s">
        <v>52</v>
      </c>
      <c r="E504" s="22">
        <v>676.7942583732058</v>
      </c>
      <c r="F504" s="21">
        <v>10.979204519848842</v>
      </c>
      <c r="G504" s="21">
        <v>0</v>
      </c>
      <c r="H504" s="22">
        <v>63.25563</v>
      </c>
      <c r="I504" s="21">
        <v>9.419125395152792</v>
      </c>
      <c r="J504" s="21">
        <v>10.06691253951528</v>
      </c>
      <c r="K504" s="21">
        <v>32.43</v>
      </c>
      <c r="L504" s="21">
        <v>17.57</v>
      </c>
      <c r="M504" s="21">
        <f t="shared" si="78"/>
        <v>25</v>
      </c>
      <c r="N504" s="23">
        <v>6.071428571428572</v>
      </c>
      <c r="AJ504" s="12"/>
      <c r="AK504" s="21">
        <v>32.43</v>
      </c>
      <c r="AL504" s="21">
        <v>17.57</v>
      </c>
      <c r="AM504" s="21">
        <f t="shared" si="79"/>
        <v>25</v>
      </c>
      <c r="AO504" s="46">
        <v>0</v>
      </c>
    </row>
    <row r="505" spans="1:41" ht="11.25">
      <c r="A505" s="24">
        <v>279</v>
      </c>
      <c r="B505" s="2">
        <v>2021</v>
      </c>
      <c r="C505" s="25">
        <v>5</v>
      </c>
      <c r="D505" s="25" t="s">
        <v>52</v>
      </c>
      <c r="E505" s="22">
        <v>651.4354066985646</v>
      </c>
      <c r="F505" s="21">
        <v>10.309948566908337</v>
      </c>
      <c r="G505" s="21">
        <v>0</v>
      </c>
      <c r="H505" s="22">
        <v>67.06542</v>
      </c>
      <c r="I505" s="21">
        <v>9.313751317175974</v>
      </c>
      <c r="J505" s="21">
        <v>7.885669125395153</v>
      </c>
      <c r="K505" s="21">
        <v>31.96</v>
      </c>
      <c r="L505" s="21">
        <v>17.86</v>
      </c>
      <c r="M505" s="21">
        <f t="shared" si="78"/>
        <v>24.91</v>
      </c>
      <c r="N505" s="23">
        <v>6.049571428571429</v>
      </c>
      <c r="AJ505" s="12"/>
      <c r="AK505" s="21">
        <v>31.96</v>
      </c>
      <c r="AL505" s="21">
        <v>17.86</v>
      </c>
      <c r="AM505" s="21">
        <f t="shared" si="79"/>
        <v>24.91</v>
      </c>
      <c r="AO505" s="46">
        <v>0</v>
      </c>
    </row>
    <row r="506" spans="1:41" ht="11.25">
      <c r="A506" s="24">
        <v>280</v>
      </c>
      <c r="B506" s="2">
        <v>2021</v>
      </c>
      <c r="C506" s="25">
        <v>6</v>
      </c>
      <c r="D506" s="25" t="s">
        <v>52</v>
      </c>
      <c r="E506" s="22">
        <v>551.1961722488038</v>
      </c>
      <c r="F506" s="21">
        <v>7.7</v>
      </c>
      <c r="G506" s="21">
        <v>0</v>
      </c>
      <c r="H506" s="22">
        <v>65.54916666666664</v>
      </c>
      <c r="I506" s="21">
        <v>9.628556375131717</v>
      </c>
      <c r="J506" s="21">
        <v>10.413066385669127</v>
      </c>
      <c r="K506" s="21">
        <v>30.85</v>
      </c>
      <c r="L506" s="21">
        <v>18.91</v>
      </c>
      <c r="M506" s="21">
        <f t="shared" si="78"/>
        <v>24.880000000000003</v>
      </c>
      <c r="N506" s="23">
        <v>6.04</v>
      </c>
      <c r="AJ506" s="12"/>
      <c r="AK506" s="21">
        <v>30.85</v>
      </c>
      <c r="AL506" s="21">
        <v>18.91</v>
      </c>
      <c r="AM506" s="21">
        <f t="shared" si="79"/>
        <v>24.880000000000003</v>
      </c>
      <c r="AO506" s="46">
        <v>0</v>
      </c>
    </row>
    <row r="507" spans="1:41" ht="11.25">
      <c r="A507" s="24">
        <v>281</v>
      </c>
      <c r="B507" s="2">
        <v>2021</v>
      </c>
      <c r="C507" s="25">
        <v>7</v>
      </c>
      <c r="D507" s="25" t="s">
        <v>52</v>
      </c>
      <c r="E507" s="22">
        <v>458.61244019138763</v>
      </c>
      <c r="F507" s="21">
        <v>5.221077830398476</v>
      </c>
      <c r="G507" s="21">
        <v>2</v>
      </c>
      <c r="H507" s="22">
        <v>69.71572916666663</v>
      </c>
      <c r="I507" s="21">
        <v>12.26290832455216</v>
      </c>
      <c r="J507" s="21">
        <v>17.634878819810325</v>
      </c>
      <c r="K507" s="21">
        <v>25.8</v>
      </c>
      <c r="L507" s="21">
        <v>16.18</v>
      </c>
      <c r="M507" s="21">
        <f t="shared" si="78"/>
        <v>20.990000000000002</v>
      </c>
      <c r="N507" s="23">
        <v>5.1</v>
      </c>
      <c r="AJ507" s="12"/>
      <c r="AK507" s="21">
        <v>25.8</v>
      </c>
      <c r="AL507" s="21">
        <v>16.18</v>
      </c>
      <c r="AM507" s="21">
        <f t="shared" si="79"/>
        <v>20.990000000000002</v>
      </c>
      <c r="AO507" s="46">
        <v>2</v>
      </c>
    </row>
    <row r="508" spans="1:41" ht="11.25">
      <c r="A508" s="24">
        <v>282</v>
      </c>
      <c r="B508" s="2">
        <v>2021</v>
      </c>
      <c r="C508" s="25">
        <v>8</v>
      </c>
      <c r="D508" s="25" t="s">
        <v>52</v>
      </c>
      <c r="E508" s="22">
        <v>511.72248803827756</v>
      </c>
      <c r="F508" s="21">
        <v>6.622727090330472</v>
      </c>
      <c r="G508" s="21">
        <v>0</v>
      </c>
      <c r="H508" s="22">
        <v>66.88688</v>
      </c>
      <c r="I508" s="21">
        <v>10.682297154899894</v>
      </c>
      <c r="J508" s="21">
        <v>13.912539515279244</v>
      </c>
      <c r="K508" s="21">
        <v>26.28</v>
      </c>
      <c r="L508" s="21">
        <v>15.8</v>
      </c>
      <c r="M508" s="21">
        <f t="shared" si="78"/>
        <v>21.04</v>
      </c>
      <c r="N508" s="23">
        <v>5.11</v>
      </c>
      <c r="AJ508" s="12"/>
      <c r="AK508" s="21">
        <v>26.28</v>
      </c>
      <c r="AL508" s="21">
        <v>15.8</v>
      </c>
      <c r="AM508" s="21">
        <f t="shared" si="79"/>
        <v>21.04</v>
      </c>
      <c r="AO508" s="46">
        <v>0</v>
      </c>
    </row>
    <row r="509" spans="1:41" ht="11.25">
      <c r="A509" s="24">
        <v>283</v>
      </c>
      <c r="B509" s="2">
        <v>2021</v>
      </c>
      <c r="C509" s="25">
        <v>9</v>
      </c>
      <c r="D509" s="25" t="s">
        <v>52</v>
      </c>
      <c r="E509" s="22">
        <v>720</v>
      </c>
      <c r="F509" s="21">
        <v>12</v>
      </c>
      <c r="G509" s="21">
        <v>0</v>
      </c>
      <c r="H509" s="22">
        <v>60.73770833333334</v>
      </c>
      <c r="I509" s="21">
        <v>7.419652265542677</v>
      </c>
      <c r="J509" s="21">
        <v>10.555321390937829</v>
      </c>
      <c r="K509" s="21">
        <v>28.8</v>
      </c>
      <c r="L509" s="21">
        <v>14.8</v>
      </c>
      <c r="M509" s="21">
        <f t="shared" si="78"/>
        <v>21.8</v>
      </c>
      <c r="N509" s="23">
        <v>5.29</v>
      </c>
      <c r="AJ509" s="12"/>
      <c r="AK509" s="21">
        <v>28.8</v>
      </c>
      <c r="AL509" s="21">
        <v>14.8</v>
      </c>
      <c r="AM509" s="21">
        <f t="shared" si="79"/>
        <v>21.8</v>
      </c>
      <c r="AO509" s="46">
        <v>0</v>
      </c>
    </row>
    <row r="510" spans="1:41" ht="11.25">
      <c r="A510" s="24">
        <v>284</v>
      </c>
      <c r="B510" s="2">
        <v>2021</v>
      </c>
      <c r="C510" s="25">
        <v>10</v>
      </c>
      <c r="D510" s="25" t="s">
        <v>52</v>
      </c>
      <c r="E510" s="22">
        <v>720</v>
      </c>
      <c r="F510" s="21">
        <v>12</v>
      </c>
      <c r="G510" s="21">
        <v>0</v>
      </c>
      <c r="H510" s="22">
        <v>53.31093750000002</v>
      </c>
      <c r="I510" s="21">
        <v>7.103530031612223</v>
      </c>
      <c r="J510" s="21">
        <v>8.92413066385669</v>
      </c>
      <c r="K510" s="21">
        <v>30.4</v>
      </c>
      <c r="L510" s="21">
        <v>14.8</v>
      </c>
      <c r="M510" s="21">
        <f t="shared" si="78"/>
        <v>22.6</v>
      </c>
      <c r="N510" s="23">
        <v>5.488571428571429</v>
      </c>
      <c r="AJ510" s="12"/>
      <c r="AK510" s="21">
        <v>30.4</v>
      </c>
      <c r="AL510" s="21">
        <v>14.8</v>
      </c>
      <c r="AM510" s="21">
        <f t="shared" si="79"/>
        <v>22.6</v>
      </c>
      <c r="AO510" s="46">
        <v>0</v>
      </c>
    </row>
    <row r="511" spans="1:41" ht="11.25">
      <c r="A511" s="24">
        <v>285</v>
      </c>
      <c r="B511" s="2">
        <v>2021</v>
      </c>
      <c r="C511" s="25">
        <v>11</v>
      </c>
      <c r="D511" s="25" t="s">
        <v>52</v>
      </c>
      <c r="E511" s="22">
        <v>704.0669856459331</v>
      </c>
      <c r="F511" s="21">
        <v>11.698970356030136</v>
      </c>
      <c r="G511" s="21">
        <v>0</v>
      </c>
      <c r="H511" s="22">
        <v>45.32458</v>
      </c>
      <c r="I511" s="21">
        <v>7.734457323498419</v>
      </c>
      <c r="J511" s="21">
        <v>6.510537407797682</v>
      </c>
      <c r="K511" s="21">
        <v>33.7</v>
      </c>
      <c r="L511" s="21">
        <v>15.9</v>
      </c>
      <c r="M511" s="21">
        <f t="shared" si="78"/>
        <v>24.8</v>
      </c>
      <c r="N511" s="23">
        <v>6.022857142857143</v>
      </c>
      <c r="AJ511" s="12"/>
      <c r="AK511" s="21">
        <v>33.7</v>
      </c>
      <c r="AL511" s="21">
        <v>15.9</v>
      </c>
      <c r="AM511" s="21">
        <f t="shared" si="79"/>
        <v>24.8</v>
      </c>
      <c r="AO511" s="46">
        <v>0</v>
      </c>
    </row>
    <row r="512" spans="1:41" ht="11.25">
      <c r="A512" s="24">
        <v>286</v>
      </c>
      <c r="B512" s="2">
        <v>2021</v>
      </c>
      <c r="C512" s="25">
        <v>12</v>
      </c>
      <c r="D512" s="25" t="s">
        <v>52</v>
      </c>
      <c r="E512" s="22">
        <v>559.3301435406698</v>
      </c>
      <c r="F512" s="21">
        <v>7.87916043594519</v>
      </c>
      <c r="G512" s="21">
        <v>1</v>
      </c>
      <c r="H512" s="22">
        <v>62.75927</v>
      </c>
      <c r="I512" s="21">
        <v>8.892255005268705</v>
      </c>
      <c r="J512" s="21">
        <v>7.264488935721813</v>
      </c>
      <c r="K512" s="21">
        <v>34.8</v>
      </c>
      <c r="L512" s="21">
        <v>17.2</v>
      </c>
      <c r="M512" s="21">
        <f t="shared" si="78"/>
        <v>26</v>
      </c>
      <c r="N512" s="23">
        <v>6.314285714285715</v>
      </c>
      <c r="AJ512" s="12"/>
      <c r="AK512" s="21">
        <v>34.8</v>
      </c>
      <c r="AL512" s="21">
        <v>17.2</v>
      </c>
      <c r="AM512" s="21">
        <f t="shared" si="79"/>
        <v>26</v>
      </c>
      <c r="AO512" s="46">
        <v>1</v>
      </c>
    </row>
    <row r="513" spans="1:41" ht="11.25">
      <c r="A513" s="24">
        <v>287</v>
      </c>
      <c r="B513" s="2">
        <v>2021</v>
      </c>
      <c r="C513" s="25">
        <v>13</v>
      </c>
      <c r="D513" s="25" t="s">
        <v>52</v>
      </c>
      <c r="E513" s="22">
        <v>219.6172248803828</v>
      </c>
      <c r="F513" s="21">
        <v>0</v>
      </c>
      <c r="G513" s="21">
        <v>9.651999999999996</v>
      </c>
      <c r="H513" s="22">
        <v>89.48395833333332</v>
      </c>
      <c r="I513" s="21">
        <v>6.472602739726027</v>
      </c>
      <c r="J513" s="21">
        <v>4.077976817702845</v>
      </c>
      <c r="K513" s="21">
        <v>30.8</v>
      </c>
      <c r="L513" s="21">
        <v>21.5</v>
      </c>
      <c r="M513" s="21">
        <f t="shared" si="78"/>
        <v>26.15</v>
      </c>
      <c r="N513" s="23">
        <v>6.35</v>
      </c>
      <c r="AJ513" s="12"/>
      <c r="AK513" s="21">
        <v>30.8</v>
      </c>
      <c r="AL513" s="21">
        <v>21.5</v>
      </c>
      <c r="AM513" s="21">
        <f t="shared" si="79"/>
        <v>26.15</v>
      </c>
      <c r="AO513" s="46">
        <v>9.7</v>
      </c>
    </row>
    <row r="514" spans="1:41" ht="11.25">
      <c r="A514" s="24">
        <v>288</v>
      </c>
      <c r="B514" s="2">
        <v>2021</v>
      </c>
      <c r="C514" s="25">
        <v>14</v>
      </c>
      <c r="D514" s="25" t="s">
        <v>52</v>
      </c>
      <c r="E514" s="22">
        <v>322.72727272727275</v>
      </c>
      <c r="F514" s="21">
        <v>1.6</v>
      </c>
      <c r="G514" s="21">
        <v>2.286</v>
      </c>
      <c r="H514" s="22">
        <v>87.22895833333337</v>
      </c>
      <c r="I514" s="21">
        <v>5.420179135932561</v>
      </c>
      <c r="J514" s="21">
        <v>3.1153846153846154</v>
      </c>
      <c r="K514" s="21">
        <v>29.2</v>
      </c>
      <c r="L514" s="21">
        <v>21.2</v>
      </c>
      <c r="M514" s="21">
        <f t="shared" si="78"/>
        <v>25.2</v>
      </c>
      <c r="N514" s="23">
        <v>6.12</v>
      </c>
      <c r="AJ514" s="12"/>
      <c r="AK514" s="21">
        <v>29.2</v>
      </c>
      <c r="AL514" s="21">
        <v>21.2</v>
      </c>
      <c r="AM514" s="21">
        <f t="shared" si="79"/>
        <v>25.2</v>
      </c>
      <c r="AO514" s="46">
        <v>2.3</v>
      </c>
    </row>
    <row r="515" spans="1:41" ht="11.25">
      <c r="A515" s="24">
        <v>289</v>
      </c>
      <c r="B515" s="2">
        <v>2021</v>
      </c>
      <c r="C515" s="25">
        <v>15</v>
      </c>
      <c r="D515" s="25" t="s">
        <v>52</v>
      </c>
      <c r="E515" s="22">
        <v>231.57894736842107</v>
      </c>
      <c r="F515" s="21">
        <v>0</v>
      </c>
      <c r="G515" s="21">
        <v>26.666</v>
      </c>
      <c r="H515" s="22">
        <v>92.88072916666664</v>
      </c>
      <c r="I515" s="21">
        <v>3.6512118018967334</v>
      </c>
      <c r="J515" s="21">
        <v>9.313751317175974</v>
      </c>
      <c r="K515" s="21">
        <v>29.4</v>
      </c>
      <c r="L515" s="21">
        <v>21.3</v>
      </c>
      <c r="M515" s="21">
        <f t="shared" si="78"/>
        <v>25.35</v>
      </c>
      <c r="N515" s="23">
        <v>6.16</v>
      </c>
      <c r="AJ515" s="12"/>
      <c r="AK515" s="21">
        <v>29.4</v>
      </c>
      <c r="AL515" s="21">
        <v>21.3</v>
      </c>
      <c r="AM515" s="21">
        <f t="shared" si="79"/>
        <v>25.35</v>
      </c>
      <c r="AO515" s="46">
        <v>26.7</v>
      </c>
    </row>
    <row r="516" spans="1:41" ht="11.25">
      <c r="A516" s="24">
        <v>290</v>
      </c>
      <c r="B516" s="2">
        <v>2021</v>
      </c>
      <c r="C516" s="25">
        <v>16</v>
      </c>
      <c r="D516" s="25" t="s">
        <v>52</v>
      </c>
      <c r="E516" s="22">
        <v>485.1674641148326</v>
      </c>
      <c r="F516" s="21">
        <v>5.9</v>
      </c>
      <c r="G516" s="21">
        <v>9.397999999999998</v>
      </c>
      <c r="H516" s="22">
        <v>79.59895833333333</v>
      </c>
      <c r="I516" s="21">
        <v>7.208904109589041</v>
      </c>
      <c r="J516" s="21">
        <v>4.661222339304532</v>
      </c>
      <c r="K516" s="21">
        <v>31.6</v>
      </c>
      <c r="L516" s="21">
        <v>21.2</v>
      </c>
      <c r="M516" s="21">
        <f t="shared" si="78"/>
        <v>26.4</v>
      </c>
      <c r="N516" s="23">
        <v>6.41</v>
      </c>
      <c r="AJ516" s="12"/>
      <c r="AK516" s="21">
        <v>31.6</v>
      </c>
      <c r="AL516" s="21">
        <v>21.2</v>
      </c>
      <c r="AM516" s="21">
        <f t="shared" si="79"/>
        <v>26.4</v>
      </c>
      <c r="AO516" s="46">
        <v>9.4</v>
      </c>
    </row>
    <row r="517" spans="1:41" ht="11.25">
      <c r="A517" s="24">
        <v>291</v>
      </c>
      <c r="B517" s="2">
        <v>2021</v>
      </c>
      <c r="C517" s="25">
        <v>17</v>
      </c>
      <c r="D517" s="25" t="s">
        <v>52</v>
      </c>
      <c r="E517" s="22">
        <v>223.44497607655504</v>
      </c>
      <c r="F517" s="21">
        <v>0</v>
      </c>
      <c r="G517" s="21">
        <v>17.526000000000003</v>
      </c>
      <c r="H517" s="22">
        <v>88.68874999999998</v>
      </c>
      <c r="I517" s="21">
        <v>8.261327713382508</v>
      </c>
      <c r="J517" s="21">
        <v>5.386722866174921</v>
      </c>
      <c r="K517" s="21">
        <v>28.59</v>
      </c>
      <c r="L517" s="21">
        <v>21.54</v>
      </c>
      <c r="M517" s="21">
        <f t="shared" si="78"/>
        <v>25.064999999999998</v>
      </c>
      <c r="N517" s="23">
        <v>6.087214285714286</v>
      </c>
      <c r="AJ517" s="12"/>
      <c r="AK517" s="21">
        <v>28.59</v>
      </c>
      <c r="AL517" s="21">
        <v>21.54</v>
      </c>
      <c r="AM517" s="21">
        <f t="shared" si="79"/>
        <v>25.064999999999998</v>
      </c>
      <c r="AO517" s="21">
        <v>17.526000000000003</v>
      </c>
    </row>
    <row r="518" spans="1:41" ht="11.25">
      <c r="A518" s="24">
        <v>292</v>
      </c>
      <c r="B518" s="2">
        <v>2021</v>
      </c>
      <c r="C518" s="25">
        <v>18</v>
      </c>
      <c r="D518" s="25" t="s">
        <v>52</v>
      </c>
      <c r="E518" s="22">
        <v>532.775119617225</v>
      </c>
      <c r="F518" s="21">
        <v>7.178335805979194</v>
      </c>
      <c r="G518" s="21">
        <v>0</v>
      </c>
      <c r="H518" s="22">
        <v>71.78656</v>
      </c>
      <c r="I518" s="21">
        <v>9.628556375131717</v>
      </c>
      <c r="J518" s="21">
        <v>13.60432033719705</v>
      </c>
      <c r="K518" s="21">
        <v>29.84</v>
      </c>
      <c r="L518" s="21">
        <v>19.63</v>
      </c>
      <c r="M518" s="21">
        <f t="shared" si="78"/>
        <v>24.735</v>
      </c>
      <c r="N518" s="23">
        <v>6.007071428571429</v>
      </c>
      <c r="AJ518" s="12"/>
      <c r="AK518" s="21">
        <v>29.84</v>
      </c>
      <c r="AL518" s="21">
        <v>19.63</v>
      </c>
      <c r="AM518" s="21">
        <f t="shared" si="79"/>
        <v>24.735</v>
      </c>
      <c r="AO518" s="21">
        <v>0</v>
      </c>
    </row>
    <row r="519" spans="1:41" ht="11.25">
      <c r="A519" s="24">
        <v>293</v>
      </c>
      <c r="B519" s="2">
        <v>2021</v>
      </c>
      <c r="C519" s="25">
        <v>19</v>
      </c>
      <c r="D519" s="25" t="s">
        <v>52</v>
      </c>
      <c r="E519" s="22">
        <v>652.6315789473686</v>
      </c>
      <c r="F519" s="21">
        <v>10.341517243933838</v>
      </c>
      <c r="G519" s="21">
        <v>0</v>
      </c>
      <c r="H519" s="22">
        <v>70.62844</v>
      </c>
      <c r="I519" s="21">
        <v>10.787671232876711</v>
      </c>
      <c r="J519" s="21">
        <v>13.509483667017914</v>
      </c>
      <c r="K519" s="21">
        <v>29.31</v>
      </c>
      <c r="L519" s="21">
        <v>17.38</v>
      </c>
      <c r="M519" s="21">
        <f t="shared" si="78"/>
        <v>23.345</v>
      </c>
      <c r="N519" s="23">
        <v>5.669500000000001</v>
      </c>
      <c r="AJ519" s="12"/>
      <c r="AK519" s="21">
        <v>29.31</v>
      </c>
      <c r="AL519" s="21">
        <v>17.38</v>
      </c>
      <c r="AM519" s="21">
        <f t="shared" si="79"/>
        <v>23.345</v>
      </c>
      <c r="AO519" s="21">
        <v>0</v>
      </c>
    </row>
    <row r="520" spans="1:41" ht="11.25">
      <c r="A520" s="24">
        <v>294</v>
      </c>
      <c r="B520" s="2">
        <v>2021</v>
      </c>
      <c r="C520" s="25">
        <v>20</v>
      </c>
      <c r="D520" s="25" t="s">
        <v>52</v>
      </c>
      <c r="E520" s="22">
        <v>611.9617224880383</v>
      </c>
      <c r="F520" s="21">
        <v>9.3</v>
      </c>
      <c r="G520" s="21">
        <v>0</v>
      </c>
      <c r="H520" s="22">
        <v>66.32281250000001</v>
      </c>
      <c r="I520" s="21">
        <v>9.2</v>
      </c>
      <c r="J520" s="21">
        <v>7</v>
      </c>
      <c r="K520" s="21">
        <v>30.9</v>
      </c>
      <c r="L520" s="21">
        <v>15.5</v>
      </c>
      <c r="M520" s="21">
        <f t="shared" si="78"/>
        <v>23.2</v>
      </c>
      <c r="N520" s="23">
        <v>5.63</v>
      </c>
      <c r="AJ520" s="12"/>
      <c r="AK520" s="21">
        <v>30.9</v>
      </c>
      <c r="AL520" s="21">
        <v>15.5</v>
      </c>
      <c r="AM520" s="21">
        <f t="shared" si="79"/>
        <v>23.2</v>
      </c>
      <c r="AO520" s="46">
        <v>0</v>
      </c>
    </row>
    <row r="521" spans="1:41" ht="11.25">
      <c r="A521" s="24">
        <v>295</v>
      </c>
      <c r="B521" s="2">
        <v>2021</v>
      </c>
      <c r="C521" s="25">
        <v>21</v>
      </c>
      <c r="D521" s="25" t="s">
        <v>52</v>
      </c>
      <c r="E521" s="22">
        <v>687.3205741626795</v>
      </c>
      <c r="F521" s="21">
        <v>11.3</v>
      </c>
      <c r="G521" s="21">
        <v>0</v>
      </c>
      <c r="H521" s="22">
        <v>60.87947916666667</v>
      </c>
      <c r="I521" s="21">
        <v>6.261854583772392</v>
      </c>
      <c r="J521" s="21">
        <v>5.657007376185459</v>
      </c>
      <c r="K521" s="21">
        <v>32.7</v>
      </c>
      <c r="L521" s="21">
        <v>18.1</v>
      </c>
      <c r="M521" s="21">
        <f t="shared" si="78"/>
        <v>25.400000000000002</v>
      </c>
      <c r="N521" s="23">
        <v>6.17</v>
      </c>
      <c r="AJ521" s="12"/>
      <c r="AK521" s="21">
        <v>32.7</v>
      </c>
      <c r="AL521" s="21">
        <v>18.1</v>
      </c>
      <c r="AM521" s="21">
        <f t="shared" si="79"/>
        <v>25.400000000000002</v>
      </c>
      <c r="AO521" s="46">
        <v>0</v>
      </c>
    </row>
    <row r="522" spans="1:41" ht="11.25">
      <c r="A522" s="24">
        <v>296</v>
      </c>
      <c r="B522" s="2">
        <v>2021</v>
      </c>
      <c r="C522" s="25">
        <v>22</v>
      </c>
      <c r="D522" s="25" t="s">
        <v>52</v>
      </c>
      <c r="E522" s="22">
        <v>702.3923444976077</v>
      </c>
      <c r="F522" s="21">
        <v>11.7</v>
      </c>
      <c r="G522" s="21">
        <v>2.3</v>
      </c>
      <c r="H522" s="22">
        <v>62.41312500000001</v>
      </c>
      <c r="I522" s="21">
        <v>10.050052687038988</v>
      </c>
      <c r="J522" s="21">
        <v>8.644362486828241</v>
      </c>
      <c r="K522" s="21">
        <v>34.3</v>
      </c>
      <c r="L522" s="21">
        <v>19.5</v>
      </c>
      <c r="M522" s="21">
        <f t="shared" si="78"/>
        <v>26.9</v>
      </c>
      <c r="N522" s="23">
        <v>6.53</v>
      </c>
      <c r="AJ522" s="12"/>
      <c r="AK522" s="21">
        <v>34.3</v>
      </c>
      <c r="AL522" s="21">
        <v>19.5</v>
      </c>
      <c r="AM522" s="21">
        <f t="shared" si="79"/>
        <v>26.9</v>
      </c>
      <c r="AO522" s="46">
        <v>2.3</v>
      </c>
    </row>
    <row r="523" spans="1:41" ht="11.25">
      <c r="A523" s="24">
        <v>297</v>
      </c>
      <c r="B523" s="2">
        <v>2021</v>
      </c>
      <c r="C523" s="25">
        <v>23</v>
      </c>
      <c r="D523" s="25" t="s">
        <v>52</v>
      </c>
      <c r="E523" s="22">
        <v>381.3397129186603</v>
      </c>
      <c r="F523" s="21">
        <v>3.181741294551471</v>
      </c>
      <c r="G523" s="21">
        <v>0</v>
      </c>
      <c r="H523" s="22">
        <v>71.45114583333334</v>
      </c>
      <c r="I523" s="21">
        <v>10.682297154899894</v>
      </c>
      <c r="J523" s="21">
        <v>13.827186512118018</v>
      </c>
      <c r="K523" s="21">
        <v>27.06</v>
      </c>
      <c r="L523" s="21">
        <v>17.33</v>
      </c>
      <c r="M523" s="21">
        <f t="shared" si="78"/>
        <v>22.195</v>
      </c>
      <c r="N523" s="23">
        <v>5.390214285714286</v>
      </c>
      <c r="AJ523" s="12"/>
      <c r="AK523" s="21">
        <v>27.06</v>
      </c>
      <c r="AL523" s="21">
        <v>17.33</v>
      </c>
      <c r="AM523" s="21">
        <f t="shared" si="79"/>
        <v>22.195</v>
      </c>
      <c r="AO523" s="21">
        <v>0</v>
      </c>
    </row>
    <row r="524" spans="1:41" ht="11.25">
      <c r="A524" s="24">
        <v>298</v>
      </c>
      <c r="B524" s="2">
        <v>2021</v>
      </c>
      <c r="C524" s="25">
        <v>24</v>
      </c>
      <c r="D524" s="25" t="s">
        <v>52</v>
      </c>
      <c r="E524" s="22">
        <v>621.7703349282297</v>
      </c>
      <c r="F524" s="21">
        <v>9.527045376676051</v>
      </c>
      <c r="G524" s="21">
        <v>0</v>
      </c>
      <c r="H524" s="22">
        <v>67.17563</v>
      </c>
      <c r="I524" s="21">
        <v>9.208377239199157</v>
      </c>
      <c r="J524" s="21">
        <v>11.925711275026345</v>
      </c>
      <c r="K524" s="21">
        <v>28.25</v>
      </c>
      <c r="L524" s="21">
        <v>14.84</v>
      </c>
      <c r="M524" s="21">
        <f t="shared" si="78"/>
        <v>21.545</v>
      </c>
      <c r="N524" s="23">
        <v>5.232357142857144</v>
      </c>
      <c r="AJ524" s="12"/>
      <c r="AK524" s="21">
        <v>28.25</v>
      </c>
      <c r="AL524" s="21">
        <v>14.84</v>
      </c>
      <c r="AM524" s="21">
        <f t="shared" si="79"/>
        <v>21.545</v>
      </c>
      <c r="AO524" s="21">
        <v>0</v>
      </c>
    </row>
    <row r="525" spans="1:41" ht="11.25">
      <c r="A525" s="24">
        <v>299</v>
      </c>
      <c r="B525" s="2">
        <v>2021</v>
      </c>
      <c r="C525" s="25">
        <v>25</v>
      </c>
      <c r="D525" s="25" t="s">
        <v>52</v>
      </c>
      <c r="E525" s="22">
        <v>697.8468899521532</v>
      </c>
      <c r="F525" s="21">
        <v>11.534813235497563</v>
      </c>
      <c r="G525" s="21">
        <v>0</v>
      </c>
      <c r="H525" s="22">
        <v>62.31323</v>
      </c>
      <c r="I525" s="21">
        <v>8.786880927291886</v>
      </c>
      <c r="J525" s="21">
        <v>9.331928345626975</v>
      </c>
      <c r="K525" s="21">
        <v>30.7</v>
      </c>
      <c r="L525" s="21">
        <v>15.61</v>
      </c>
      <c r="M525" s="21">
        <f t="shared" si="78"/>
        <v>23.155</v>
      </c>
      <c r="N525" s="23">
        <v>5.623357142857144</v>
      </c>
      <c r="AJ525" s="12"/>
      <c r="AK525" s="21">
        <v>30.7</v>
      </c>
      <c r="AL525" s="21">
        <v>15.61</v>
      </c>
      <c r="AM525" s="21">
        <f t="shared" si="79"/>
        <v>23.155</v>
      </c>
      <c r="AO525" s="21">
        <v>0</v>
      </c>
    </row>
    <row r="526" spans="1:41" ht="11.25">
      <c r="A526" s="24">
        <v>300</v>
      </c>
      <c r="B526" s="2">
        <v>2021</v>
      </c>
      <c r="C526" s="25">
        <v>26</v>
      </c>
      <c r="D526" s="25" t="s">
        <v>52</v>
      </c>
      <c r="E526" s="22">
        <v>685.6459330143541</v>
      </c>
      <c r="F526" s="21">
        <v>11.212812729837507</v>
      </c>
      <c r="G526" s="21">
        <v>0</v>
      </c>
      <c r="H526" s="22">
        <v>57.62396</v>
      </c>
      <c r="I526" s="21">
        <v>6.472602739726027</v>
      </c>
      <c r="J526" s="21">
        <v>5.543203371970495</v>
      </c>
      <c r="K526" s="21">
        <v>33.3</v>
      </c>
      <c r="L526" s="21">
        <v>16.9</v>
      </c>
      <c r="M526" s="21">
        <f t="shared" si="78"/>
        <v>25.099999999999998</v>
      </c>
      <c r="N526" s="23">
        <v>6.095714285714287</v>
      </c>
      <c r="AJ526" s="12"/>
      <c r="AK526" s="21">
        <v>33.3</v>
      </c>
      <c r="AL526" s="21">
        <v>16.9</v>
      </c>
      <c r="AM526" s="21">
        <f t="shared" si="79"/>
        <v>25.099999999999998</v>
      </c>
      <c r="AO526" s="21">
        <v>0</v>
      </c>
    </row>
    <row r="527" spans="1:41" ht="11.25">
      <c r="A527" s="24">
        <v>301</v>
      </c>
      <c r="B527" s="2">
        <v>2021</v>
      </c>
      <c r="C527" s="25">
        <v>27</v>
      </c>
      <c r="D527" s="25" t="s">
        <v>52</v>
      </c>
      <c r="E527" s="22">
        <v>526.5550239234451</v>
      </c>
      <c r="F527" s="21">
        <v>7.01417868544662</v>
      </c>
      <c r="G527" s="21">
        <v>10.924</v>
      </c>
      <c r="H527" s="22">
        <v>68.13313</v>
      </c>
      <c r="I527" s="21">
        <v>11.103793466807165</v>
      </c>
      <c r="J527" s="21">
        <v>8.73445732349842</v>
      </c>
      <c r="K527" s="21">
        <v>32.81</v>
      </c>
      <c r="L527" s="21">
        <v>18.87</v>
      </c>
      <c r="M527" s="21">
        <f t="shared" si="78"/>
        <v>25.840000000000003</v>
      </c>
      <c r="N527" s="23">
        <v>6.275428571428574</v>
      </c>
      <c r="AJ527" s="12"/>
      <c r="AK527" s="21">
        <v>32.81</v>
      </c>
      <c r="AL527" s="21">
        <v>18.87</v>
      </c>
      <c r="AM527" s="21">
        <f t="shared" si="79"/>
        <v>25.840000000000003</v>
      </c>
      <c r="AO527" s="21">
        <v>10.924</v>
      </c>
    </row>
    <row r="528" spans="1:41" ht="11.25">
      <c r="A528" s="24">
        <v>302</v>
      </c>
      <c r="B528" s="2">
        <v>2021</v>
      </c>
      <c r="C528" s="25">
        <v>28</v>
      </c>
      <c r="D528" s="25" t="s">
        <v>52</v>
      </c>
      <c r="E528" s="22">
        <v>325.8373205741627</v>
      </c>
      <c r="F528" s="21">
        <v>1.716954680568482</v>
      </c>
      <c r="G528" s="21">
        <v>36.828</v>
      </c>
      <c r="H528" s="22">
        <v>86.20167</v>
      </c>
      <c r="I528" s="21">
        <v>11.630663856691255</v>
      </c>
      <c r="J528" s="21">
        <v>8.241306638566913</v>
      </c>
      <c r="K528" s="21">
        <v>27.24</v>
      </c>
      <c r="L528" s="21">
        <v>18.48</v>
      </c>
      <c r="M528" s="21">
        <f t="shared" si="78"/>
        <v>22.86</v>
      </c>
      <c r="N528" s="23">
        <v>5.5517142857142865</v>
      </c>
      <c r="AJ528" s="12"/>
      <c r="AK528" s="21">
        <v>27.24</v>
      </c>
      <c r="AL528" s="21">
        <v>18.48</v>
      </c>
      <c r="AM528" s="21">
        <f t="shared" si="79"/>
        <v>22.86</v>
      </c>
      <c r="AO528" s="21">
        <v>36.828</v>
      </c>
    </row>
    <row r="529" spans="1:41" ht="11.25">
      <c r="A529" s="24">
        <v>303</v>
      </c>
      <c r="B529" s="2">
        <v>2021</v>
      </c>
      <c r="C529" s="25">
        <v>29</v>
      </c>
      <c r="D529" s="25" t="s">
        <v>52</v>
      </c>
      <c r="E529" s="22">
        <v>602.6315789473686</v>
      </c>
      <c r="F529" s="21">
        <v>9.021946544268129</v>
      </c>
      <c r="G529" s="21">
        <v>0</v>
      </c>
      <c r="H529" s="22">
        <v>77.565</v>
      </c>
      <c r="I529" s="21">
        <v>12.26290832455216</v>
      </c>
      <c r="J529" s="21">
        <v>6.733403582718651</v>
      </c>
      <c r="K529" s="21">
        <v>31.13</v>
      </c>
      <c r="L529" s="21">
        <v>17.66</v>
      </c>
      <c r="M529" s="21">
        <f t="shared" si="78"/>
        <v>24.395</v>
      </c>
      <c r="N529" s="23">
        <v>5.9245</v>
      </c>
      <c r="AJ529" s="12"/>
      <c r="AK529" s="21">
        <v>31.13</v>
      </c>
      <c r="AL529" s="21">
        <v>17.66</v>
      </c>
      <c r="AM529" s="21">
        <f t="shared" si="79"/>
        <v>24.395</v>
      </c>
      <c r="AO529" s="21">
        <v>0</v>
      </c>
    </row>
    <row r="530" spans="1:41" ht="11.25">
      <c r="A530" s="24">
        <v>304</v>
      </c>
      <c r="B530" s="2">
        <v>2021</v>
      </c>
      <c r="C530" s="25">
        <v>30</v>
      </c>
      <c r="D530" s="25" t="s">
        <v>52</v>
      </c>
      <c r="E530" s="22">
        <v>237.0813397129187</v>
      </c>
      <c r="F530" s="21">
        <v>0</v>
      </c>
      <c r="G530" s="21">
        <v>1.27</v>
      </c>
      <c r="H530" s="22">
        <v>86.53969</v>
      </c>
      <c r="I530" s="21">
        <v>4.998682824025289</v>
      </c>
      <c r="J530" s="21">
        <v>4.2961011591148575</v>
      </c>
      <c r="K530" s="21">
        <v>24.69</v>
      </c>
      <c r="L530" s="21">
        <v>19.77</v>
      </c>
      <c r="M530" s="21">
        <f t="shared" si="78"/>
        <v>22.23</v>
      </c>
      <c r="N530" s="23">
        <v>5.398714285714286</v>
      </c>
      <c r="AK530" s="21">
        <v>24.69</v>
      </c>
      <c r="AL530" s="21">
        <v>19.77</v>
      </c>
      <c r="AM530" s="21">
        <f t="shared" si="79"/>
        <v>22.23</v>
      </c>
      <c r="AO530" s="21">
        <v>1.27</v>
      </c>
    </row>
    <row r="531" spans="1:41" ht="11.25">
      <c r="A531" s="24">
        <v>305</v>
      </c>
      <c r="B531" s="2">
        <v>2021</v>
      </c>
      <c r="C531" s="25">
        <v>31</v>
      </c>
      <c r="D531" s="25" t="s">
        <v>52</v>
      </c>
      <c r="E531" s="22">
        <v>343.5406698564593</v>
      </c>
      <c r="F531" s="21">
        <v>2.1841711005458144</v>
      </c>
      <c r="G531" s="21">
        <v>21.594</v>
      </c>
      <c r="H531" s="22">
        <v>90.84302</v>
      </c>
      <c r="I531" s="21">
        <v>7.629083245521602</v>
      </c>
      <c r="J531" s="21">
        <v>4.035300316122234</v>
      </c>
      <c r="K531" s="21">
        <v>27.1</v>
      </c>
      <c r="L531" s="21">
        <v>19.29</v>
      </c>
      <c r="M531" s="21">
        <f t="shared" si="78"/>
        <v>23.195</v>
      </c>
      <c r="N531" s="23">
        <v>5.633071428571429</v>
      </c>
      <c r="AK531" s="21">
        <v>27.1</v>
      </c>
      <c r="AL531" s="21">
        <v>19.29</v>
      </c>
      <c r="AM531" s="21">
        <f t="shared" si="79"/>
        <v>23.195</v>
      </c>
      <c r="AO531" s="21">
        <v>21.594</v>
      </c>
    </row>
    <row r="532" spans="1:42" ht="11.25">
      <c r="A532" s="24" t="s">
        <v>0</v>
      </c>
      <c r="B532" s="25" t="s">
        <v>0</v>
      </c>
      <c r="C532" s="25" t="s">
        <v>0</v>
      </c>
      <c r="D532" s="25" t="s">
        <v>0</v>
      </c>
      <c r="E532" s="31" t="s">
        <v>0</v>
      </c>
      <c r="F532" s="32" t="s">
        <v>0</v>
      </c>
      <c r="G532" s="32" t="s">
        <v>0</v>
      </c>
      <c r="H532" s="31" t="s">
        <v>0</v>
      </c>
      <c r="I532" s="32" t="s">
        <v>0</v>
      </c>
      <c r="J532" s="32" t="s">
        <v>0</v>
      </c>
      <c r="K532" s="32" t="s">
        <v>0</v>
      </c>
      <c r="L532" s="32" t="s">
        <v>0</v>
      </c>
      <c r="M532" s="32" t="s">
        <v>0</v>
      </c>
      <c r="N532" s="28" t="s">
        <v>0</v>
      </c>
      <c r="O532" s="32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11"/>
      <c r="AK532" s="45"/>
      <c r="AL532" s="45"/>
      <c r="AM532" s="45"/>
      <c r="AN532" s="45"/>
      <c r="AO532" s="45"/>
      <c r="AP532" s="3"/>
    </row>
    <row r="533" spans="1:15" ht="11.25">
      <c r="A533" s="24" t="s">
        <v>32</v>
      </c>
      <c r="B533" s="19"/>
      <c r="C533" s="19"/>
      <c r="D533" s="25" t="s">
        <v>13</v>
      </c>
      <c r="E533" s="35">
        <f aca="true" t="shared" si="80" ref="E533:N533">AVERAGE(E501:E531)</f>
        <v>532.3676493286001</v>
      </c>
      <c r="F533" s="35">
        <f t="shared" si="80"/>
        <v>7.274690894223987</v>
      </c>
      <c r="G533" s="35">
        <f t="shared" si="80"/>
        <v>4.562709677419354</v>
      </c>
      <c r="H533" s="35">
        <f t="shared" si="80"/>
        <v>70.94745717741934</v>
      </c>
      <c r="I533" s="35">
        <f t="shared" si="80"/>
        <v>8.767702845100107</v>
      </c>
      <c r="J533" s="35">
        <f t="shared" si="80"/>
        <v>8.690157721200586</v>
      </c>
      <c r="K533" s="35">
        <f t="shared" si="80"/>
        <v>30.298709677419353</v>
      </c>
      <c r="L533" s="35">
        <f t="shared" si="80"/>
        <v>18.104516129032255</v>
      </c>
      <c r="M533" s="35">
        <f t="shared" si="80"/>
        <v>24.20161290322581</v>
      </c>
      <c r="N533" s="35">
        <f t="shared" si="80"/>
        <v>5.877225806451611</v>
      </c>
      <c r="O533" s="32"/>
    </row>
    <row r="534" spans="1:14" ht="11.25">
      <c r="A534" s="24" t="s">
        <v>33</v>
      </c>
      <c r="B534" s="19"/>
      <c r="C534" s="19"/>
      <c r="D534" s="19"/>
      <c r="E534" s="22">
        <f aca="true" t="shared" si="81" ref="E534:N534">SUM(E501:E531)</f>
        <v>16503.397129186604</v>
      </c>
      <c r="F534" s="21">
        <f t="shared" si="81"/>
        <v>225.5154177209436</v>
      </c>
      <c r="G534" s="21">
        <f t="shared" si="81"/>
        <v>141.444</v>
      </c>
      <c r="H534" s="22">
        <f t="shared" si="81"/>
        <v>2199.3711724999994</v>
      </c>
      <c r="I534" s="21">
        <f t="shared" si="81"/>
        <v>271.7987881981033</v>
      </c>
      <c r="J534" s="21">
        <f t="shared" si="81"/>
        <v>269.3948893572182</v>
      </c>
      <c r="K534" s="21">
        <f t="shared" si="81"/>
        <v>939.26</v>
      </c>
      <c r="L534" s="21">
        <f t="shared" si="81"/>
        <v>561.2399999999999</v>
      </c>
      <c r="M534" s="21">
        <f t="shared" si="81"/>
        <v>750.2500000000001</v>
      </c>
      <c r="N534" s="23">
        <f t="shared" si="81"/>
        <v>182.19399999999996</v>
      </c>
    </row>
    <row r="535" spans="1:14" ht="11.25">
      <c r="A535" s="24" t="s">
        <v>34</v>
      </c>
      <c r="B535" s="19"/>
      <c r="C535" s="19"/>
      <c r="D535" s="19"/>
      <c r="E535" s="22">
        <f aca="true" t="shared" si="82" ref="E535:N535">STDEVP(E501:E531)</f>
        <v>163.79280886827576</v>
      </c>
      <c r="F535" s="21">
        <f t="shared" si="82"/>
        <v>4.115570161965142</v>
      </c>
      <c r="G535" s="21">
        <f t="shared" si="82"/>
        <v>9.004330005680416</v>
      </c>
      <c r="H535" s="22">
        <f t="shared" si="82"/>
        <v>11.55425132290748</v>
      </c>
      <c r="I535" s="21">
        <f t="shared" si="82"/>
        <v>2.096266414640611</v>
      </c>
      <c r="J535" s="21">
        <f t="shared" si="82"/>
        <v>3.4693548609188145</v>
      </c>
      <c r="K535" s="21">
        <f t="shared" si="82"/>
        <v>2.520780398792923</v>
      </c>
      <c r="L535" s="21">
        <f t="shared" si="82"/>
        <v>2.0337488643606574</v>
      </c>
      <c r="M535" s="21">
        <f t="shared" si="82"/>
        <v>1.634938287824588</v>
      </c>
      <c r="N535" s="23">
        <f t="shared" si="82"/>
        <v>0.397028547143814</v>
      </c>
    </row>
    <row r="536" spans="1:14" ht="11.25">
      <c r="A536" s="24" t="s">
        <v>35</v>
      </c>
      <c r="B536" s="19"/>
      <c r="C536" s="19"/>
      <c r="D536" s="19"/>
      <c r="E536" s="22">
        <f aca="true" t="shared" si="83" ref="E536:N536">VARP(E501:E531)</f>
        <v>26828.084236959512</v>
      </c>
      <c r="F536" s="21">
        <f t="shared" si="83"/>
        <v>16.937917758057786</v>
      </c>
      <c r="G536" s="21">
        <f t="shared" si="83"/>
        <v>81.07795885119668</v>
      </c>
      <c r="H536" s="22">
        <f t="shared" si="83"/>
        <v>133.50072363290923</v>
      </c>
      <c r="I536" s="21">
        <f t="shared" si="83"/>
        <v>4.394332881150203</v>
      </c>
      <c r="J536" s="21">
        <f t="shared" si="83"/>
        <v>12.036423150981008</v>
      </c>
      <c r="K536" s="21">
        <f t="shared" si="83"/>
        <v>6.354333818938607</v>
      </c>
      <c r="L536" s="21">
        <f t="shared" si="83"/>
        <v>4.136134443288263</v>
      </c>
      <c r="M536" s="21">
        <f t="shared" si="83"/>
        <v>2.6730232049947955</v>
      </c>
      <c r="N536" s="23">
        <f t="shared" si="83"/>
        <v>0.15763166724712777</v>
      </c>
    </row>
    <row r="537" spans="1:14" ht="11.25">
      <c r="A537" s="24" t="s">
        <v>36</v>
      </c>
      <c r="B537" s="19"/>
      <c r="C537" s="19"/>
      <c r="D537" s="19"/>
      <c r="E537" s="22">
        <f aca="true" t="shared" si="84" ref="E537:N537">MAX(E501:E531)</f>
        <v>720</v>
      </c>
      <c r="F537" s="21">
        <f t="shared" si="84"/>
        <v>12</v>
      </c>
      <c r="G537" s="21">
        <f t="shared" si="84"/>
        <v>36.828</v>
      </c>
      <c r="H537" s="22">
        <f t="shared" si="84"/>
        <v>92.88072916666664</v>
      </c>
      <c r="I537" s="21">
        <f t="shared" si="84"/>
        <v>12.26290832455216</v>
      </c>
      <c r="J537" s="21">
        <f t="shared" si="84"/>
        <v>17.634878819810325</v>
      </c>
      <c r="K537" s="21">
        <f t="shared" si="84"/>
        <v>34.8</v>
      </c>
      <c r="L537" s="21">
        <f t="shared" si="84"/>
        <v>21.54</v>
      </c>
      <c r="M537" s="21">
        <f t="shared" si="84"/>
        <v>26.9</v>
      </c>
      <c r="N537" s="23">
        <f t="shared" si="84"/>
        <v>6.53</v>
      </c>
    </row>
    <row r="538" spans="1:14" ht="11.25">
      <c r="A538" s="24" t="s">
        <v>37</v>
      </c>
      <c r="B538" s="19"/>
      <c r="C538" s="19"/>
      <c r="D538" s="19"/>
      <c r="E538" s="22">
        <f aca="true" t="shared" si="85" ref="E538:N538">MIN(E501:E531)</f>
        <v>219.6172248803828</v>
      </c>
      <c r="F538" s="21">
        <f t="shared" si="85"/>
        <v>0</v>
      </c>
      <c r="G538" s="21">
        <f t="shared" si="85"/>
        <v>0</v>
      </c>
      <c r="H538" s="22">
        <f t="shared" si="85"/>
        <v>45.32458</v>
      </c>
      <c r="I538" s="21">
        <f t="shared" si="85"/>
        <v>3.6512118018967334</v>
      </c>
      <c r="J538" s="21">
        <f t="shared" si="85"/>
        <v>3.1153846153846154</v>
      </c>
      <c r="K538" s="21">
        <f t="shared" si="85"/>
        <v>24.69</v>
      </c>
      <c r="L538" s="21">
        <f t="shared" si="85"/>
        <v>14.8</v>
      </c>
      <c r="M538" s="21">
        <f t="shared" si="85"/>
        <v>20.990000000000002</v>
      </c>
      <c r="N538" s="23">
        <f t="shared" si="85"/>
        <v>5.1</v>
      </c>
    </row>
    <row r="539" spans="1:14" ht="11.25">
      <c r="A539" s="24" t="s">
        <v>38</v>
      </c>
      <c r="B539" s="19"/>
      <c r="C539" s="19">
        <v>12</v>
      </c>
      <c r="D539" s="25" t="s">
        <v>13</v>
      </c>
      <c r="E539" s="29"/>
      <c r="F539" s="30"/>
      <c r="G539" s="30"/>
      <c r="H539" s="29"/>
      <c r="I539" s="30"/>
      <c r="J539" s="30"/>
      <c r="K539" s="30"/>
      <c r="L539" s="30"/>
      <c r="M539" s="30"/>
      <c r="N539" s="27"/>
    </row>
    <row r="540" spans="1:14" ht="11.25">
      <c r="A540" s="36"/>
      <c r="B540" s="19"/>
      <c r="C540" s="19"/>
      <c r="D540" s="19"/>
      <c r="E540" s="29"/>
      <c r="F540" s="30"/>
      <c r="G540" s="30"/>
      <c r="H540" s="29"/>
      <c r="I540" s="30"/>
      <c r="J540" s="30"/>
      <c r="K540" s="30"/>
      <c r="L540" s="30"/>
      <c r="M540" s="30"/>
      <c r="N540" s="27"/>
    </row>
    <row r="541" spans="1:42" ht="11.25">
      <c r="A541" s="24" t="s">
        <v>0</v>
      </c>
      <c r="B541" s="25" t="s">
        <v>0</v>
      </c>
      <c r="C541" s="25" t="s">
        <v>0</v>
      </c>
      <c r="D541" s="25" t="s">
        <v>0</v>
      </c>
      <c r="E541" s="31" t="s">
        <v>0</v>
      </c>
      <c r="F541" s="32" t="s">
        <v>0</v>
      </c>
      <c r="G541" s="32" t="s">
        <v>0</v>
      </c>
      <c r="H541" s="31" t="s">
        <v>0</v>
      </c>
      <c r="I541" s="32" t="s">
        <v>0</v>
      </c>
      <c r="J541" s="32" t="s">
        <v>0</v>
      </c>
      <c r="K541" s="32" t="s">
        <v>0</v>
      </c>
      <c r="L541" s="32" t="s">
        <v>0</v>
      </c>
      <c r="M541" s="32" t="s">
        <v>0</v>
      </c>
      <c r="N541" s="28" t="s">
        <v>0</v>
      </c>
      <c r="O541" s="32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11"/>
      <c r="AK541" s="45"/>
      <c r="AL541" s="45"/>
      <c r="AM541" s="45"/>
      <c r="AN541" s="45"/>
      <c r="AO541" s="45"/>
      <c r="AP541" s="3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Esalq/Usp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</dc:creator>
  <cp:keywords/>
  <dc:description/>
  <cp:lastModifiedBy>Usuário do Windows</cp:lastModifiedBy>
  <cp:lastPrinted>2007-04-02T13:39:15Z</cp:lastPrinted>
  <dcterms:created xsi:type="dcterms:W3CDTF">2005-04-17T07:54:08Z</dcterms:created>
  <dcterms:modified xsi:type="dcterms:W3CDTF">2022-01-07T15:47:04Z</dcterms:modified>
  <cp:category/>
  <cp:version/>
  <cp:contentType/>
  <cp:contentStatus/>
</cp:coreProperties>
</file>